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5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lepouhaer\Downloads\"/>
    </mc:Choice>
  </mc:AlternateContent>
  <xr:revisionPtr revIDLastSave="0" documentId="13_ncr:1_{C733F854-14E6-4D34-9139-B80D25BF29ED}" xr6:coauthVersionLast="36" xr6:coauthVersionMax="47" xr10:uidLastSave="{00000000-0000-0000-0000-000000000000}"/>
  <bookViews>
    <workbookView xWindow="0" yWindow="0" windowWidth="23040" windowHeight="8658" activeTab="4" xr2:uid="{4467EFA9-C3AC-314D-9910-D15E9DA205EC}"/>
  </bookViews>
  <sheets>
    <sheet name="Fig1" sheetId="4" r:id="rId1"/>
    <sheet name="datafig1" sheetId="1" r:id="rId2"/>
    <sheet name="Fig2" sheetId="6" r:id="rId3"/>
    <sheet name="datafig2" sheetId="7" r:id="rId4"/>
    <sheet name="Fig3" sheetId="13" r:id="rId5"/>
    <sheet name="datafig3" sheetId="5" r:id="rId6"/>
    <sheet name="Fig4" sheetId="2" r:id="rId7"/>
    <sheet name="datafig4" sheetId="3" r:id="rId8"/>
    <sheet name="Table1" sheetId="10" r:id="rId9"/>
    <sheet name="Table2" sheetId="9" r:id="rId10"/>
    <sheet name="AppendixFigures" sheetId="14" r:id="rId11"/>
    <sheet name="Fig3(old)" sheetId="8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10000">[1]Регион!#REF!</definedName>
    <definedName name="_1080">[2]Регион!#REF!</definedName>
    <definedName name="_1090">[2]Регион!#REF!</definedName>
    <definedName name="_1100">[2]Регион!#REF!</definedName>
    <definedName name="_1110">[2]Регион!#REF!</definedName>
    <definedName name="_2">[1]Регион!#REF!</definedName>
    <definedName name="_2010">#REF!</definedName>
    <definedName name="_2080">[2]Регион!#REF!</definedName>
    <definedName name="_2090">[2]Регион!#REF!</definedName>
    <definedName name="_2100">[2]Регион!#REF!</definedName>
    <definedName name="_2110">[2]Регион!#REF!</definedName>
    <definedName name="_3080">[2]Регион!#REF!</definedName>
    <definedName name="_3090">[2]Регион!#REF!</definedName>
    <definedName name="_3100">[2]Регион!#REF!</definedName>
    <definedName name="_3110">[2]Регион!#REF!</definedName>
    <definedName name="_4080">[2]Регион!#REF!</definedName>
    <definedName name="_4090">[2]Регион!#REF!</definedName>
    <definedName name="_4100">[2]Регион!#REF!</definedName>
    <definedName name="_4110">[2]Регион!#REF!</definedName>
    <definedName name="_5080">[2]Регион!#REF!</definedName>
    <definedName name="_5090">[2]Регион!#REF!</definedName>
    <definedName name="_5100">[2]Регион!#REF!</definedName>
    <definedName name="_5110">[2]Регион!#REF!</definedName>
    <definedName name="_6080">[2]Регион!#REF!</definedName>
    <definedName name="_6090">[2]Регион!#REF!</definedName>
    <definedName name="_6100">[2]Регион!#REF!</definedName>
    <definedName name="_6110">[2]Регион!#REF!</definedName>
    <definedName name="_7031_1">[2]Регион!#REF!</definedName>
    <definedName name="_7031_2">[2]Регион!#REF!</definedName>
    <definedName name="_7032_1">[2]Регион!#REF!</definedName>
    <definedName name="_7032_2">[2]Регион!#REF!</definedName>
    <definedName name="_7033_1">[2]Регион!#REF!</definedName>
    <definedName name="_7033_2">[2]Регион!#REF!</definedName>
    <definedName name="_7034_1">[2]Регион!#REF!</definedName>
    <definedName name="_7034_2">[2]Регион!#REF!</definedName>
    <definedName name="_xlchart.v1.0" hidden="1">datafig3!$I$23:$I$28</definedName>
    <definedName name="_xlchart.v1.1" hidden="1">datafig3!$J$23:$J$28</definedName>
    <definedName name="_xlchart.v1.2" hidden="1">datafig3!$K$23:$K$27</definedName>
    <definedName name="_xlchart.v1.3" hidden="1">datafig3!$I$23:$I$28</definedName>
    <definedName name="_xlchart.v1.4" hidden="1">datafig3!$J$23:$J$28</definedName>
    <definedName name="_xlchart.v1.5" hidden="1">datafig3!$K$23:$K$27</definedName>
    <definedName name="A2298668K">[3]AustralianNA2!$DF$1:$DF$10,[3]AustralianNA2!$DF$12:$DF$244</definedName>
    <definedName name="A2302665R_Latest">[3]AustralianNA!$CB$243</definedName>
    <definedName name="A2302667V">[3]AustralianNA!$CD$1:$CD$10,[3]AustralianNA!$CD$11:$CD$243</definedName>
    <definedName name="A2303329W_Latest">[3]AustralianNA!$S$244</definedName>
    <definedName name="A2303331J">[3]AustralianNA!$T$1:$T$10,[3]AustralianNA!$T$12:$T$244</definedName>
    <definedName name="A2303331J_Data">[3]AustralianNA!$T$12:$T$244</definedName>
    <definedName name="A2303331J_Latest">[3]AustralianNA!$T$244</definedName>
    <definedName name="A2303335T">[3]AustralianNA!$V$1:$V$10,[3]AustralianNA!$V$12:$V$244</definedName>
    <definedName name="A2303335T_Data">[3]AustralianNA!$V$12:$V$244</definedName>
    <definedName name="A2303335T_Latest">[3]AustralianNA!$V$244</definedName>
    <definedName name="A2303337W">[3]AustralianNA!$W$1:$W$10,[3]AustralianNA!$W$12:$W$244</definedName>
    <definedName name="A2303337W_Data">[3]AustralianNA!$W$12:$W$244</definedName>
    <definedName name="A2303339A">[3]AustralianNA!$X$1:$X$10,[3]AustralianNA!$X$12:$X$244</definedName>
    <definedName name="A2303339A_Data">[3]AustralianNA!$X$12:$X$244</definedName>
    <definedName name="A2303339A_Latest">[3]AustralianNA!$X$244</definedName>
    <definedName name="A2303341L">[3]AustralianNA!$Y$1:$Y$10,[3]AustralianNA!$Y$12:$Y$244</definedName>
    <definedName name="A2303341L_Latest">[3]AustralianNA!$Y$244</definedName>
    <definedName name="A2303345W">[3]AustralianNA!$AA$1:$AA$10,[3]AustralianNA!$AA$12:$AA$244</definedName>
    <definedName name="A2303345W_Data">[3]AustralianNA!$AA$12:$AA$244</definedName>
    <definedName name="A2303347A">[3]AustralianNA!$AB$1:$AB$10,[3]AustralianNA!$AB$12:$AB$244</definedName>
    <definedName name="A2303347A_Data">[3]AustralianNA!$AB$12:$AB$244</definedName>
    <definedName name="A2303347A_Latest">[3]AustralianNA!$AB$244</definedName>
    <definedName name="A2303349F_Data">[3]AustralianNA!$AC$12:$AC$244</definedName>
    <definedName name="A2303349F_Latest">[3]AustralianNA!$AC$244</definedName>
    <definedName name="A2303351T">[3]AustralianNA!$AD$1:$AD$10,[3]AustralianNA!$AD$12:$AD$244</definedName>
    <definedName name="A2303351T_Latest">[3]AustralianNA!$AD$244</definedName>
    <definedName name="A2303353W">[3]AustralianNA!$AE$1:$AE$10,[3]AustralianNA!$AE$12:$AE$244</definedName>
    <definedName name="A2303353W_Data">[3]AustralianNA!$AE$12:$AE$244</definedName>
    <definedName name="A2303353W_Latest">[3]AustralianNA!$AE$244</definedName>
    <definedName name="A2303355A_Data">[3]AustralianNA!$AG$107:$AG$244</definedName>
    <definedName name="A2303355A_Latest">[3]AustralianNA!$AG$244</definedName>
    <definedName name="A2303357F">[3]AustralianNA!$AH$1:$AH$10,[3]AustralianNA!$AH$107:$AH$244</definedName>
    <definedName name="A2303357F_Latest">[3]AustralianNA!$AH$244</definedName>
    <definedName name="A2303359K">[3]AustralianNA!$AI$1:$AI$10,[3]AustralianNA!$AI$11:$AI$244</definedName>
    <definedName name="A2303359K_Data">[3]AustralianNA!$AI$11:$AI$244</definedName>
    <definedName name="A2303359K_Latest">[3]AustralianNA!$AI$244</definedName>
    <definedName name="A2303363A">[3]AustralianNA!$AK$1:$AK$10,[3]AustralianNA!$AK$11:$AK$244</definedName>
    <definedName name="A2303363A_Data">[3]AustralianNA!$AK$11:$AK$244</definedName>
    <definedName name="A2303363A_Latest">[3]AustralianNA!$AK$244</definedName>
    <definedName name="A2303365F">[3]AustralianNA!$AL$1:$AL$10,[3]AustralianNA!$AL$11:$AL$244</definedName>
    <definedName name="A2303365F_Data">[3]AustralianNA!$AL$11:$AL$244</definedName>
    <definedName name="A2303365F_Latest">[3]AustralianNA!$AL$244</definedName>
    <definedName name="A2303367K">[3]AustralianNA!$AM$1:$AM$10,[3]AustralianNA!$AM$11:$AM$244</definedName>
    <definedName name="A2303367K_Data">[3]AustralianNA!$AM$11:$AM$244</definedName>
    <definedName name="A2303367K_Latest">[3]AustralianNA!$AM$244</definedName>
    <definedName name="A2303369R">[3]AustralianNA!$AN$1:$AN$10,[3]AustralianNA!$AN$11:$AN$244</definedName>
    <definedName name="A2303369R_Data">[3]AustralianNA!$AN$11:$AN$244</definedName>
    <definedName name="A2303369R_Latest">[3]AustralianNA!$AN$244</definedName>
    <definedName name="A2303373F">[3]AustralianNA!$AP$1:$AP$10,[3]AustralianNA!$AP$11:$AP$244</definedName>
    <definedName name="A2303373F_Data">[3]AustralianNA!$AP$11:$AP$244</definedName>
    <definedName name="A2303373F_Latest">[3]AustralianNA!$AP$244</definedName>
    <definedName name="A2303375K">[3]AustralianNA!$AQ$1:$AQ$10,[3]AustralianNA!$AQ$11:$AQ$244</definedName>
    <definedName name="A2303375K_Data">[3]AustralianNA!$AQ$11:$AQ$244</definedName>
    <definedName name="A2303375K_Latest">[3]AustralianNA!$AQ$244</definedName>
    <definedName name="A2303377R">[3]AustralianNA!$AR$1:$AR$10,[3]AustralianNA!$AR$11:$AR$244</definedName>
    <definedName name="A2303377R_Data">[3]AustralianNA!$AR$11:$AR$244</definedName>
    <definedName name="A2303377R_Latest">[3]AustralianNA!$AR$244</definedName>
    <definedName name="A2303379V">[3]AustralianNA!$AS$1:$AS$10,[3]AustralianNA!$AS$11:$AS$244</definedName>
    <definedName name="A2303379V_Data">[3]AustralianNA!$AS$11:$AS$244</definedName>
    <definedName name="A2303379V_Latest">[3]AustralianNA!$AS$244</definedName>
    <definedName name="A2303381F">[3]AustralianNA!$AT$1:$AT$10,[3]AustralianNA!$AT$11:$AT$244</definedName>
    <definedName name="A2303381F_Data">[3]AustralianNA!$AT$11:$AT$244</definedName>
    <definedName name="A2303381F_Latest">[3]AustralianNA!$AT$244</definedName>
    <definedName name="A2303383K">[3]AustralianNA!$AU$1:$AU$10,[3]AustralianNA!$AU$11:$AU$244</definedName>
    <definedName name="A2303383K_Data">[3]AustralianNA!$AU$11:$AU$244</definedName>
    <definedName name="A2303383K_Latest">[3]AustralianNA!$AU$244</definedName>
    <definedName name="A2303385R">[3]AustralianNA!$AW$1:$AW$10,[3]AustralianNA!$AW$108:$AW$244</definedName>
    <definedName name="A2303385R_Data">[3]AustralianNA!$AW$108:$AW$244</definedName>
    <definedName name="A2303385R_Latest">[3]AustralianNA!$AW$244</definedName>
    <definedName name="A2303387V">[3]AustralianNA!$AX$1:$AX$10,[3]AustralianNA!$AX$108:$AX$244</definedName>
    <definedName name="A2303387V_Data">[3]AustralianNA!$AX$108:$AX$244</definedName>
    <definedName name="A2303387V_Latest">[3]AustralianNA!$AX$244</definedName>
    <definedName name="A2303389X">[3]AustralianNA!$AY$1:$AY$10,[3]AustralianNA!$AY$12:$AY$244</definedName>
    <definedName name="A2303389X_Data">[3]AustralianNA!$AY$12:$AY$244</definedName>
    <definedName name="A2303389X_Latest">[3]AustralianNA!$AY$244</definedName>
    <definedName name="A2303393R">[3]AustralianNA!$BA$1:$BA$10,[3]AustralianNA!$BA$12:$BA$244</definedName>
    <definedName name="A2303393R_Data">[3]AustralianNA!$BA$12:$BA$244</definedName>
    <definedName name="A2303393R_Latest">[3]AustralianNA!$BA$244</definedName>
    <definedName name="A2303395V">[3]AustralianNA!$BB$1:$BB$10,[3]AustralianNA!$BB$12:$BB$244</definedName>
    <definedName name="A2303395V_Data">[3]AustralianNA!$BB$12:$BB$244</definedName>
    <definedName name="A2303395V_Latest">[3]AustralianNA!$BB$244</definedName>
    <definedName name="A2303397X">[3]AustralianNA!$BC$1:$BC$10,[3]AustralianNA!$BC$12:$BC$244</definedName>
    <definedName name="A2303397X_Data">[3]AustralianNA!$BC$12:$BC$244</definedName>
    <definedName name="A2303397X_Latest">[3]AustralianNA!$BC$244</definedName>
    <definedName name="A2303399C">[3]AustralianNA!$BD$1:$BD$10,[3]AustralianNA!$BD$12:$BD$244</definedName>
    <definedName name="A2303399C_Data">[3]AustralianNA!$BD$12:$BD$244</definedName>
    <definedName name="A2303399C_Latest">[3]AustralianNA!$BD$244</definedName>
    <definedName name="A2303403J">[3]AustralianNA!$BF$1:$BF$10,[3]AustralianNA!$BF$12:$BF$244</definedName>
    <definedName name="A2303403J_Data">[3]AustralianNA!$BF$12:$BF$244</definedName>
    <definedName name="A2303403J_Latest">[3]AustralianNA!$BF$244</definedName>
    <definedName name="A2303405L">[3]AustralianNA!$BG$1:$BG$10,[3]AustralianNA!$BG$12:$BG$244</definedName>
    <definedName name="A2303405L_Data">[3]AustralianNA!$BG$12:$BG$244</definedName>
    <definedName name="A2303405L_Latest">[3]AustralianNA!$BG$244</definedName>
    <definedName name="A2303407T">[3]AustralianNA!$BH$1:$BH$10,[3]AustralianNA!$BH$12:$BH$244</definedName>
    <definedName name="A2303407T_Data">[3]AustralianNA!$BH$12:$BH$244</definedName>
    <definedName name="A2303407T_Latest">[3]AustralianNA!$BH$244</definedName>
    <definedName name="A2303409W">[3]AustralianNA!$BI$1:$BI$10,[3]AustralianNA!$BI$12:$BI$244</definedName>
    <definedName name="A2303409W_Data">[3]AustralianNA!$BI$12:$BI$244</definedName>
    <definedName name="A2303409W_Latest">[3]AustralianNA!$BI$244</definedName>
    <definedName name="A2303411J">[3]AustralianNA!$BJ$1:$BJ$10,[3]AustralianNA!$BJ$12:$BJ$244</definedName>
    <definedName name="A2303411J_Data">[3]AustralianNA!$BJ$12:$BJ$244</definedName>
    <definedName name="A2303411J_Latest">[3]AustralianNA!$BJ$244</definedName>
    <definedName name="A2303469X">[3]AustralianNA2!$FF$1:$FF$10,[3]AustralianNA2!$FF$71:$FF$244</definedName>
    <definedName name="A2303469X_Data">[3]AustralianNA2!$FF$71:$FF$244</definedName>
    <definedName name="A2303469X_Latest">[3]AustralianNA2!$FF$244</definedName>
    <definedName name="A2303471K">[3]AustralianNA2!$FH$1:$FH$10,[3]AustralianNA2!$FH$11:$FH$244</definedName>
    <definedName name="A2303471K_Data">[3]AustralianNA2!$FH$11:$FH$244</definedName>
    <definedName name="A2303471K_Latest">[3]AustralianNA2!$FH$244</definedName>
    <definedName name="A2303548W">[3]AustralianNA2!$HI$1:$HI$10,[3]AustralianNA2!$HI$72:$HI$244</definedName>
    <definedName name="A2303548W_Data">[3]AustralianNA2!$HI$72:$HI$244</definedName>
    <definedName name="A2303548W_Latest">[3]AustralianNA2!$HI$244</definedName>
    <definedName name="A2303552L">[3]AustralianNA!$B$1:$B$10,[3]AustralianNA!$B$107:$B$244</definedName>
    <definedName name="A2303552L_Data">[3]AustralianNA!$B$107:$B$244</definedName>
    <definedName name="A2303552L_Latest">[3]AustralianNA!$B$244</definedName>
    <definedName name="A2303554T">[3]AustralianNA!$C$1:$C$10,[3]AustralianNA!$C$107:$C$244</definedName>
    <definedName name="A2303554T_Data">[3]AustralianNA!$C$107:$C$244</definedName>
    <definedName name="A2303554T_Latest">[3]AustralianNA!$C$244</definedName>
    <definedName name="A2303556W">[3]AustralianNA!$D$1:$D$10,[3]AustralianNA!$D$11:$D$244</definedName>
    <definedName name="A2303556W_Data">[3]AustralianNA!$D$11:$D$244</definedName>
    <definedName name="A2303556W_Latest">[3]AustralianNA!$D$244</definedName>
    <definedName name="A2303560L">[3]AustralianNA!$F$1:$F$10,[3]AustralianNA!$F$11:$F$244</definedName>
    <definedName name="A2303560L_Data">[3]AustralianNA!$F$11:$F$244</definedName>
    <definedName name="A2303560L_Latest">[3]AustralianNA!$F$244</definedName>
    <definedName name="A2303562T">[3]AustralianNA!$G$1:$G$10,[3]AustralianNA!$G$11:$G$244</definedName>
    <definedName name="A2303562T_Data">[3]AustralianNA!$G$11:$G$244</definedName>
    <definedName name="A2303562T_Latest">[3]AustralianNA!$G$244</definedName>
    <definedName name="A2303564W">[3]AustralianNA!$H$1:$H$10,[3]AustralianNA!$H$11:$H$244</definedName>
    <definedName name="A2303564W_Data">[3]AustralianNA!$H$11:$H$244</definedName>
    <definedName name="A2303564W_Latest">[3]AustralianNA!$H$244</definedName>
    <definedName name="A2303566A">[3]AustralianNA!$I$1:$I$10,[3]AustralianNA!$I$11:$I$244</definedName>
    <definedName name="A2303566A_Data">[3]AustralianNA!$I$11:$I$244</definedName>
    <definedName name="A2303566A_Latest">[3]AustralianNA!$I$244</definedName>
    <definedName name="A2303570T">[3]AustralianNA!$K$1:$K$10,[3]AustralianNA!$K$11:$K$244</definedName>
    <definedName name="A2303570T_Data">[3]AustralianNA!$K$11:$K$244</definedName>
    <definedName name="A2303570T_Latest">[3]AustralianNA!$K$244</definedName>
    <definedName name="A2303572W">[3]AustralianNA!$L$1:$L$10,[3]AustralianNA!$L$11:$L$244</definedName>
    <definedName name="A2303572W_Data">[3]AustralianNA!$L$11:$L$244</definedName>
    <definedName name="A2303572W_Latest">[3]AustralianNA!$L$244</definedName>
    <definedName name="A2303574A">[3]AustralianNA!$M$1:$M$10,[3]AustralianNA!$M$11:$M$244</definedName>
    <definedName name="A2303574A_Data">[3]AustralianNA!$M$11:$M$244</definedName>
    <definedName name="A2303574A_Latest">[3]AustralianNA!$M$244</definedName>
    <definedName name="A2303576F">[3]AustralianNA!$N$1:$N$10,[3]AustralianNA!$N$11:$N$244</definedName>
    <definedName name="A2303576F_Data">[3]AustralianNA!$N$11:$N$244</definedName>
    <definedName name="A2303576F_Latest">[3]AustralianNA!$N$244</definedName>
    <definedName name="A2303578K">[3]AustralianNA!$O$1:$O$10,[3]AustralianNA!$O$11:$O$244</definedName>
    <definedName name="A2303578K_Data">[3]AustralianNA!$O$11:$O$244</definedName>
    <definedName name="A2303578K_Latest">[3]AustralianNA!$O$244</definedName>
    <definedName name="A2303599W">[3]AustralianNA2!$BA$1:$BA$10,[3]AustralianNA2!$BA$71:$BA$244</definedName>
    <definedName name="A2303599W_Data">[3]AustralianNA2!$BA$71:$BA$244</definedName>
    <definedName name="A2303599W_Latest">[3]AustralianNA2!$BA$244</definedName>
    <definedName name="A2303601W">[3]AustralianNA2!$BC$1:$BC$10,[3]AustralianNA2!$BC$11:$BC$244</definedName>
    <definedName name="A2303601W_Data">[3]AustralianNA2!$BC$11:$BC$244</definedName>
    <definedName name="A2303601W_Latest">[3]AustralianNA2!$BC$244</definedName>
    <definedName name="A2303678V">[3]AustralianNA2!$DD$1:$DD$10,[3]AustralianNA2!$DD$72:$DD$244</definedName>
    <definedName name="A2303678V_Data">[3]AustralianNA2!$DD$72:$DD$244</definedName>
    <definedName name="A2303678V_Latest">[3]AustralianNA2!$DD$244</definedName>
    <definedName name="A2304030W">[3]AustralianNA3!$BZ$1:$BZ$10,[3]AustralianNA3!$BZ$15:$BZ$244</definedName>
    <definedName name="A2304030W_Data">[3]AustralianNA3!$BZ$15:$BZ$244</definedName>
    <definedName name="A2304030W_Latest">[3]AustralianNA3!$BZ$244</definedName>
    <definedName name="A2304322X">[3]AustralianNA!$AF$1:$AF$10,[3]AustralianNA!$AF$12:$AF$244</definedName>
    <definedName name="A2304322X_Data">[3]AustralianNA!$AF$12:$AF$244</definedName>
    <definedName name="A2304322X_Latest">[3]AustralianNA!$AF$244</definedName>
    <definedName name="A2304334J">[3]AustralianNA2!$BD$1:$BD$10,[3]AustralianNA2!$BD$11:$BD$244</definedName>
    <definedName name="A2304334J_Data">[3]AustralianNA2!$BD$11:$BD$244</definedName>
    <definedName name="A2304334J_Latest">[3]AustralianNA2!$BD$244</definedName>
    <definedName name="A2304350J">[3]AustralianNA!$Q$1:$Q$10,[3]AustralianNA!$Q$11:$Q$244</definedName>
    <definedName name="A2304350J_Data">[3]AustralianNA!$Q$11:$Q$244</definedName>
    <definedName name="A2304350J_Latest">[3]AustralianNA!$Q$244</definedName>
    <definedName name="A2304370T">[3]AustralianNA2!$HK$1:$HK$10,[3]AustralianNA2!$HK$12:$HK$244</definedName>
    <definedName name="A2304370T_Data">[3]AustralianNA2!$HK$12:$HK$244</definedName>
    <definedName name="A2304370T_Latest">[3]AustralianNA2!$HK$244</definedName>
    <definedName name="A2304386K">[3]AustralianNA!$BK$1:$BK$10,[3]AustralianNA!$BK$12:$BK$244</definedName>
    <definedName name="A2304386K_Data">[3]AustralianNA!$BK$12:$BK$244</definedName>
    <definedName name="A2304386K_Latest">[3]AustralianNA!$BK$244</definedName>
    <definedName name="A2304402X">[3]AustralianNA2!$FI$1:$FI$10,[3]AustralianNA2!$FI$11:$FI$244</definedName>
    <definedName name="A2304402X_Data">[3]AustralianNA2!$FI$11:$FI$244</definedName>
    <definedName name="A2304402X_Latest">[3]AustralianNA2!$FI$244</definedName>
    <definedName name="A2304418T">[3]AustralianNA!$AV$1:$AV$10,[3]AustralianNA!$AV$11:$AV$244</definedName>
    <definedName name="A2304418T_Data">[3]AustralianNA!$AV$11:$AV$244</definedName>
    <definedName name="A2304418T_Latest">[3]AustralianNA!$AV$244</definedName>
    <definedName name="A2323348A">[3]AustralianNA3!$V$1:$V$10,[3]AustralianNA3!$V$71:$V$244</definedName>
    <definedName name="A2323348A_Data">[3]AustralianNA3!$V$71:$V$244</definedName>
    <definedName name="A2323348A_Latest">[3]AustralianNA3!$V$244</definedName>
    <definedName name="A2323349C">[3]AustralianNA3!$CV$1:$CV$10,[3]AustralianNA3!$CV$72:$CV$243</definedName>
    <definedName name="A2323349C_Data">[3]AustralianNA3!$CV$72:$CV$243</definedName>
    <definedName name="A2323349C_Latest">[3]AustralianNA3!$CV$243</definedName>
    <definedName name="A2323350L">[3]AustralianNA2!$HJ$1:$HJ$10,[3]AustralianNA2!$HJ$72:$HJ$244</definedName>
    <definedName name="A2323350L_Data">[3]AustralianNA2!$HJ$72:$HJ$244</definedName>
    <definedName name="A2323350L_Latest">[3]AustralianNA2!$HJ$244</definedName>
    <definedName name="A2323352T">[3]AustralianNA3!$BY$1:$BY$10,[3]AustralianNA3!$BY$72:$BY$244</definedName>
    <definedName name="A2323352T_Data">[3]AustralianNA3!$BY$72:$BY$244</definedName>
    <definedName name="A2323352T_Latest">[3]AustralianNA3!$BY$244</definedName>
    <definedName name="A2323353V">[3]AustralianNA2!$FG$1:$FG$10,[3]AustralianNA2!$FG$71:$FG$244</definedName>
    <definedName name="A2323353V_Data">[3]AustralianNA2!$FG$71:$FG$244</definedName>
    <definedName name="A2323353V_Latest">[3]AustralianNA2!$FG$244</definedName>
    <definedName name="A2323355X">[3]AustralianNA2!$DE$1:$DE$10,[3]AustralianNA2!$DE$72:$DE$244</definedName>
    <definedName name="A2323355X_Data">[3]AustralianNA2!$DE$72:$DE$244</definedName>
    <definedName name="A2323355X_Latest">[3]AustralianNA2!$DE$244</definedName>
    <definedName name="A2323358F">[3]AustralianNA2!$BB$1:$BB$10,[3]AustralianNA2!$BB$71:$BB$244</definedName>
    <definedName name="A2323358F_Data">[3]AustralianNA2!$BB$71:$BB$244</definedName>
    <definedName name="A2323358F_Latest">[3]AustralianNA2!$BB$244</definedName>
    <definedName name="A2323369L">[3]AustralianNA!$BO$1:$BO$10,[3]AustralianNA!$BO$11:$BO$244</definedName>
    <definedName name="A2323369L_Data">[3]AustralianNA!$BO$11:$BO$244</definedName>
    <definedName name="A2323369L_Latest">[3]AustralianNA!$BO$244</definedName>
    <definedName name="A2323370W">[3]AustralianNA!$AZ$1:$AZ$10,[3]AustralianNA!$AZ$12:$AZ$244</definedName>
    <definedName name="A2323370W_Data">[3]AustralianNA!$AZ$12:$AZ$244</definedName>
    <definedName name="A2323370W_Latest">[3]AustralianNA!$AZ$244</definedName>
    <definedName name="A2323372A">[3]AustralianNA!$AJ$1:$AJ$10,[3]AustralianNA!$AJ$11:$AJ$244</definedName>
    <definedName name="A2323372A_Data">[3]AustralianNA!$AJ$11:$AJ$244</definedName>
    <definedName name="A2323372A_Latest">[3]AustralianNA!$AJ$244</definedName>
    <definedName name="A2323374F">[3]AustralianNA!$CC$1:$CC$10,[3]AustralianNA!$CC$11:$CC$243</definedName>
    <definedName name="A2323374F_Data">[3]AustralianNA!$CC$11:$CC$243</definedName>
    <definedName name="A2323374F_Latest">[3]AustralianNA!$CC$243</definedName>
    <definedName name="A2323376K">[3]AustralianNA!$U$1:$U$10,[3]AustralianNA!$U$12:$U$244</definedName>
    <definedName name="A2323376K_Data">[3]AustralianNA!$U$12:$U$244</definedName>
    <definedName name="A2323376K_Latest">[3]AustralianNA!$U$244</definedName>
    <definedName name="A2323378R">[3]AustralianNA!$E$1:$E$10,[3]AustralianNA!$E$11:$E$244</definedName>
    <definedName name="A2323378R_Data">[3]AustralianNA!$E$11:$E$244</definedName>
    <definedName name="A2323378R_Latest">[3]AustralianNA!$E$244</definedName>
    <definedName name="A2529206X">[3]AustralianNA2!$AZ$1:$AZ$10,[3]AustralianNA2!$AZ$71:$AZ$244</definedName>
    <definedName name="A2529206X_Data">[3]AustralianNA2!$AZ$71:$AZ$244</definedName>
    <definedName name="A2529206X_Latest">[3]AustralianNA2!$AZ$244</definedName>
    <definedName name="A2529207A">[3]AustralianNA2!$DC$1:$DC$10,[3]AustralianNA2!$DC$72:$DC$244</definedName>
    <definedName name="A2529207A_Data">[3]AustralianNA2!$DC$72:$DC$244</definedName>
    <definedName name="A2529207A_Latest">[3]AustralianNA2!$DC$244</definedName>
    <definedName name="A2529209F">[3]AustralianNA2!$FE$1:$FE$10,[3]AustralianNA2!$FE$71:$FE$244</definedName>
    <definedName name="A2529209F_Data">[3]AustralianNA2!$FE$71:$FE$244</definedName>
    <definedName name="A2529209F_Latest">[3]AustralianNA2!$FE$244</definedName>
    <definedName name="A2529210R">[3]AustralianNA2!$HH$1:$HH$10,[3]AustralianNA2!$HH$72:$HH$244</definedName>
    <definedName name="A2529210R_Data">[3]AustralianNA2!$HH$72:$HH$244</definedName>
    <definedName name="A2529210R_Latest">[3]AustralianNA2!$HH$244</definedName>
    <definedName name="A2529212V">[3]AustralianNA3!$CT$1:$CT$10,[3]AustralianNA3!$CT$72:$CT$243</definedName>
    <definedName name="A2529212V_Data">[3]AustralianNA3!$CT$72:$CT$243</definedName>
    <definedName name="A2529212V_Latest">[3]AustralianNA3!$CT$243</definedName>
    <definedName name="A2529213W">[3]AustralianNA3!$T$1:$T$10,[3]AustralianNA3!$T$71:$T$244</definedName>
    <definedName name="A2529213W_Data">[3]AustralianNA3!$T$71:$T$244</definedName>
    <definedName name="A2529213W_Latest">[3]AustralianNA3!$T$244</definedName>
    <definedName name="A2529214X">[3]AustralianNA3!$BW$1:$BW$10,[3]AustralianNA3!$BW$72:$BW$244</definedName>
    <definedName name="A2529214X_Data">[3]AustralianNA3!$BW$72:$BW$244</definedName>
    <definedName name="A2529214X_Latest">[3]AustralianNA3!$BW$244</definedName>
    <definedName name="A2716003C">[3]AustralianNA3!$CA$1:$CA$10,[3]AustralianNA3!$CA$72:$CA$243</definedName>
    <definedName name="A2716003C_Data">[3]AustralianNA3!$CA$72:$CA$243</definedName>
    <definedName name="A2716003C_Latest">[3]AustralianNA3!$CA$243</definedName>
    <definedName name="A2716004F">[3]AustralianNA3!$CB$1:$CB$10,[3]AustralianNA3!$CB$72:$CB$243</definedName>
    <definedName name="A2716004F_Data">[3]AustralianNA3!$CB$72:$CB$243</definedName>
    <definedName name="A2716004F_Latest">[3]AustralianNA3!$CB$243</definedName>
    <definedName name="A2716005J">[3]AustralianNA3!$CC$1:$CC$10,[3]AustralianNA3!$CC$72:$CC$243</definedName>
    <definedName name="A2716005J_Data">[3]AustralianNA3!$CC$72:$CC$243</definedName>
    <definedName name="A2716005J_Latest">[3]AustralianNA3!$CC$243</definedName>
    <definedName name="A2716006K">[3]AustralianNA3!$CD$1:$CD$10,[3]AustralianNA3!$CD$72:$CD$243</definedName>
    <definedName name="A2716006K_Data">[3]AustralianNA3!$CD$72:$CD$243</definedName>
    <definedName name="A2716006K_Latest">[3]AustralianNA3!$CD$243</definedName>
    <definedName name="A2716007L">[3]AustralianNA3!$CE$1:$CE$10,[3]AustralianNA3!$CE$72:$CE$243</definedName>
    <definedName name="A2716007L_Data">[3]AustralianNA3!$CE$72:$CE$243</definedName>
    <definedName name="A2716007L_Latest">[3]AustralianNA3!$CE$243</definedName>
    <definedName name="A2716008R">[3]AustralianNA3!$CF$1:$CF$10,[3]AustralianNA3!$CF$72:$CF$243</definedName>
    <definedName name="A2716008R_Data">[3]AustralianNA3!$CF$72:$CF$243</definedName>
    <definedName name="A2716008R_Latest">[3]AustralianNA3!$CF$243</definedName>
    <definedName name="A2716009T">[3]AustralianNA3!$CG$1:$CG$10,[3]AustralianNA3!$CG$72:$CG$243</definedName>
    <definedName name="A2716009T_Data">[3]AustralianNA3!$CG$72:$CG$243</definedName>
    <definedName name="A2716009T_Latest">[3]AustralianNA3!$CG$243</definedName>
    <definedName name="A2716010A">[3]AustralianNA3!$CH$1:$CH$10,[3]AustralianNA3!$CH$72:$CH$243</definedName>
    <definedName name="A2716010A_Data">[3]AustralianNA3!$CH$72:$CH$243</definedName>
    <definedName name="A2716010A_Latest">[3]AustralianNA3!$CH$243</definedName>
    <definedName name="A2716011C">[3]AustralianNA3!$CI$1:$CI$10,[3]AustralianNA3!$CI$72:$CI$243</definedName>
    <definedName name="A2716011C_Data">[3]AustralianNA3!$CI$72:$CI$243</definedName>
    <definedName name="A2716011C_Latest">[3]AustralianNA3!$CI$243</definedName>
    <definedName name="A2716012F">[3]AustralianNA3!$CJ$1:$CJ$10,[3]AustralianNA3!$CJ$72:$CJ$243</definedName>
    <definedName name="A2716012F_Data">[3]AustralianNA3!$CJ$72:$CJ$243</definedName>
    <definedName name="A2716012F_Latest">[3]AustralianNA3!$CJ$243</definedName>
    <definedName name="A2716013J">[3]AustralianNA3!$CK$1:$CK$10,[3]AustralianNA3!$CK$72:$CK$243</definedName>
    <definedName name="A2716013J_Data">[3]AustralianNA3!$CK$72:$CK$243</definedName>
    <definedName name="A2716013J_Latest">[3]AustralianNA3!$CK$243</definedName>
    <definedName name="A2716014K">[3]AustralianNA3!$CL$1:$CL$10,[3]AustralianNA3!$CL$72:$CL$243</definedName>
    <definedName name="A2716014K_Data">[3]AustralianNA3!$CL$72:$CL$243</definedName>
    <definedName name="A2716014K_Latest">[3]AustralianNA3!$CL$243</definedName>
    <definedName name="A2716015L">[3]AustralianNA3!$CM$1:$CM$10,[3]AustralianNA3!$CM$72:$CM$243</definedName>
    <definedName name="A2716015L_Data">[3]AustralianNA3!$CM$72:$CM$243</definedName>
    <definedName name="A2716015L_Latest">[3]AustralianNA3!$CM$243</definedName>
    <definedName name="A2716016R">[3]AustralianNA3!$CN$1:$CN$10,[3]AustralianNA3!$CN$72:$CN$243</definedName>
    <definedName name="A2716016R_Data">[3]AustralianNA3!$CN$72:$CN$243</definedName>
    <definedName name="A2716016R_Latest">[3]AustralianNA3!$CN$243</definedName>
    <definedName name="A2716017T">[3]AustralianNA3!$CO$1:$CO$10,[3]AustralianNA3!$CO$72:$CO$243</definedName>
    <definedName name="A2716017T_Data">[3]AustralianNA3!$CO$72:$CO$243</definedName>
    <definedName name="A2716017T_Latest">[3]AustralianNA3!$CO$243</definedName>
    <definedName name="A2716018V">[3]AustralianNA3!$CP$1:$CP$10,[3]AustralianNA3!$CP$72:$CP$243</definedName>
    <definedName name="A2716018V_Data">[3]AustralianNA3!$CP$72:$CP$243</definedName>
    <definedName name="A2716018V_Latest">[3]AustralianNA3!$CP$243</definedName>
    <definedName name="A2716019W">[3]AustralianNA3!$CQ$1:$CQ$10,[3]AustralianNA3!$CQ$72:$CQ$243</definedName>
    <definedName name="A2716019W_Data">[3]AustralianNA3!$CQ$72:$CQ$243</definedName>
    <definedName name="A2716019W_Latest">[3]AustralianNA3!$CQ$243</definedName>
    <definedName name="A2716020F">[3]AustralianNA3!$CR$1:$CR$10,[3]AustralianNA3!$CR$72:$CR$243</definedName>
    <definedName name="A2716020F_Data">[3]AustralianNA3!$CR$72:$CR$243</definedName>
    <definedName name="A2716020F_Latest">[3]AustralianNA3!$CR$243</definedName>
    <definedName name="A2716021J">[3]AustralianNA3!$CS$1:$CS$10,[3]AustralianNA3!$CS$72:$CS$243</definedName>
    <definedName name="A2716021J_Data">[3]AustralianNA3!$CS$72:$CS$243</definedName>
    <definedName name="A2716021J_Latest">[3]AustralianNA3!$CS$243</definedName>
    <definedName name="A2716040R">[3]AustralianNA2!$FL$1:$FL$10,[3]AustralianNA2!$FL$72:$FL$244</definedName>
    <definedName name="A2716040R_Data">[3]AustralianNA2!$FL$72:$FL$244</definedName>
    <definedName name="A2716040R_Latest">[3]AustralianNA2!$FL$244</definedName>
    <definedName name="A2716041T">[3]AustralianNA2!$FJ$1:$FJ$10,[3]AustralianNA2!$FJ$72:$FJ$244</definedName>
    <definedName name="A2716041T_Data">[3]AustralianNA2!$FJ$72:$FJ$244</definedName>
    <definedName name="A2716041T_Latest">[3]AustralianNA2!$FJ$244</definedName>
    <definedName name="A2716042V">[3]AustralianNA2!$FK$1:$FK$10,[3]AustralianNA2!$FK$72:$FK$244</definedName>
    <definedName name="A2716042V_Data">[3]AustralianNA2!$FK$72:$FK$244</definedName>
    <definedName name="A2716042V_Latest">[3]AustralianNA2!$FK$244</definedName>
    <definedName name="A2716043W">[3]AustralianNA2!$FS$1:$FS$10,[3]AustralianNA2!$FS$72:$FS$244</definedName>
    <definedName name="A2716043W_Data">[3]AustralianNA2!$FS$72:$FS$244</definedName>
    <definedName name="A2716043W_Latest">[3]AustralianNA2!$FS$244</definedName>
    <definedName name="A2716044X">[3]AustralianNA2!$FR$1:$FR$10,[3]AustralianNA2!$FR$116:$FR$244</definedName>
    <definedName name="A2716044X_Data">[3]AustralianNA2!$FR$116:$FR$244</definedName>
    <definedName name="A2716044X_Latest">[3]AustralianNA2!$FR$244</definedName>
    <definedName name="A2716045A">[3]AustralianNA2!$FQ$1:$FQ$10,[3]AustralianNA2!$FQ$72:$FQ$244</definedName>
    <definedName name="A2716045A_Data">[3]AustralianNA2!$FQ$72:$FQ$244</definedName>
    <definedName name="A2716045A_Latest">[3]AustralianNA2!$FQ$244</definedName>
    <definedName name="A2716046C">[3]AustralianNA2!$FY$1:$FY$10,[3]AustralianNA2!$FY$72:$FY$244</definedName>
    <definedName name="A2716046C_Data">[3]AustralianNA2!$FY$72:$FY$244</definedName>
    <definedName name="A2716046C_Latest">[3]AustralianNA2!$FY$244</definedName>
    <definedName name="A2716047F">[3]AustralianNA2!$FT$1:$FT$10,[3]AustralianNA2!$FT$84:$FT$244</definedName>
    <definedName name="A2716047F_Data">[3]AustralianNA2!$FT$84:$FT$244</definedName>
    <definedName name="A2716047F_Latest">[3]AustralianNA2!$FT$244</definedName>
    <definedName name="A2716048J">[3]AustralianNA2!$FV$1:$FV$10,[3]AustralianNA2!$FV$84:$FV$244</definedName>
    <definedName name="A2716048J_Data">[3]AustralianNA2!$FV$84:$FV$244</definedName>
    <definedName name="A2716048J_Latest">[3]AustralianNA2!$FV$244</definedName>
    <definedName name="A2716049K">[3]AustralianNA2!$FW$1:$FW$10,[3]AustralianNA2!$FW$84:$FW$244</definedName>
    <definedName name="A2716049K_Data">[3]AustralianNA2!$FW$84:$FW$244</definedName>
    <definedName name="A2716049K_Latest">[3]AustralianNA2!$FW$244</definedName>
    <definedName name="A2716051W">[3]AustralianNA2!$FU$1:$FU$10,[3]AustralianNA2!$FU$84:$FU$244</definedName>
    <definedName name="A2716051W_Data">[3]AustralianNA2!$FU$84:$FU$244</definedName>
    <definedName name="A2716051W_Latest">[3]AustralianNA2!$FU$244</definedName>
    <definedName name="A2716055F">[3]AustralianNA2!$GC$1:$GC$10,[3]AustralianNA2!$GC$72:$GC$244</definedName>
    <definedName name="A2716055F_Data">[3]AustralianNA2!$GC$72:$GC$244</definedName>
    <definedName name="A2716055F_Latest">[3]AustralianNA2!$GC$244</definedName>
    <definedName name="A2716056J">[3]AustralianNA2!$FZ$1:$FZ$10,[3]AustralianNA2!$FZ$72:$FZ$244</definedName>
    <definedName name="A2716056J_Data">[3]AustralianNA2!$FZ$72:$FZ$244</definedName>
    <definedName name="A2716056J_Latest">[3]AustralianNA2!$FZ$244</definedName>
    <definedName name="A2716057K">[3]AustralianNA2!$GA$1:$GA$10,[3]AustralianNA2!$GA$72:$GA$244</definedName>
    <definedName name="A2716057K_Data">[3]AustralianNA2!$GA$72:$GA$244</definedName>
    <definedName name="A2716057K_Latest">[3]AustralianNA2!$GA$244</definedName>
    <definedName name="A2716058L">[3]AustralianNA2!$GB$1:$GB$10,[3]AustralianNA2!$GB$72:$GB$244</definedName>
    <definedName name="A2716058L_Data">[3]AustralianNA2!$GB$72:$GB$244</definedName>
    <definedName name="A2716058L_Latest">[3]AustralianNA2!$GB$244</definedName>
    <definedName name="A2716059R">[3]AustralianNA2!$GG$1:$GG$10,[3]AustralianNA2!$GG$72:$GG$244</definedName>
    <definedName name="A2716059R_Data">[3]AustralianNA2!$GG$72:$GG$244</definedName>
    <definedName name="A2716059R_Latest">[3]AustralianNA2!$GG$244</definedName>
    <definedName name="A2716060X">[3]AustralianNA2!$GH$1:$GH$10,[3]AustralianNA2!$GH$72:$GH$244</definedName>
    <definedName name="A2716060X_Data">[3]AustralianNA2!$GH$72:$GH$244</definedName>
    <definedName name="A2716060X_Latest">[3]AustralianNA2!$GH$244</definedName>
    <definedName name="A2716061A">[3]AustralianNA2!$GI$1:$GI$10,[3]AustralianNA2!$GI$72:$GI$244</definedName>
    <definedName name="A2716061A_Data">[3]AustralianNA2!$GI$72:$GI$244</definedName>
    <definedName name="A2716061A_Latest">[3]AustralianNA2!$GI$244</definedName>
    <definedName name="A2716062C">[3]AustralianNA2!$GJ$1:$GJ$10,[3]AustralianNA2!$GJ$72:$GJ$244</definedName>
    <definedName name="A2716062C_Data">[3]AustralianNA2!$GJ$72:$GJ$244</definedName>
    <definedName name="A2716062C_Latest">[3]AustralianNA2!$GJ$244</definedName>
    <definedName name="A2716063F">[3]AustralianNA2!$GO$1:$GO$10,[3]AustralianNA2!$GO$72:$GO$244</definedName>
    <definedName name="A2716063F_Data">[3]AustralianNA2!$GO$72:$GO$244</definedName>
    <definedName name="A2716063F_Latest">[3]AustralianNA2!$GO$244</definedName>
    <definedName name="A2716064J">[3]AustralianNA2!$GL$1:$GL$10,[3]AustralianNA2!$GL$72:$GL$244</definedName>
    <definedName name="A2716064J_Data">[3]AustralianNA2!$GL$72:$GL$244</definedName>
    <definedName name="A2716064J_Latest">[3]AustralianNA2!$GL$244</definedName>
    <definedName name="A2716067R">[3]AustralianNA2!$GN$1:$GN$10,[3]AustralianNA2!$GN$72:$GN$244</definedName>
    <definedName name="A2716067R_Data">[3]AustralianNA2!$GN$72:$GN$244</definedName>
    <definedName name="A2716067R_Latest">[3]AustralianNA2!$GN$244</definedName>
    <definedName name="A2716068T">[3]AustralianNA2!$GR$1:$GR$10,[3]AustralianNA2!$GR$72:$GR$244</definedName>
    <definedName name="A2716068T_Data">[3]AustralianNA2!$GR$72:$GR$244</definedName>
    <definedName name="A2716068T_Latest">[3]AustralianNA2!$GR$244</definedName>
    <definedName name="A2716069V">[3]AustralianNA2!$GU$1:$GU$10,[3]AustralianNA2!$GU$72:$GU$244</definedName>
    <definedName name="A2716069V_Data">[3]AustralianNA2!$GU$72:$GU$244</definedName>
    <definedName name="A2716069V_Latest">[3]AustralianNA2!$GU$244</definedName>
    <definedName name="A2716070C">[3]AustralianNA2!$GX$1:$GX$10,[3]AustralianNA2!$GX$72:$GX$244</definedName>
    <definedName name="A2716070C_Data">[3]AustralianNA2!$GX$72:$GX$244</definedName>
    <definedName name="A2716070C_Latest">[3]AustralianNA2!$GX$244</definedName>
    <definedName name="A2716071F">[3]AustralianNA2!$HA$1:$HA$10,[3]AustralianNA2!$HA$72:$HA$244</definedName>
    <definedName name="A2716071F_Data">[3]AustralianNA2!$HA$72:$HA$244</definedName>
    <definedName name="A2716071F_Latest">[3]AustralianNA2!$HA$244</definedName>
    <definedName name="A2716072J">[3]AustralianNA2!$HB$1:$HB$10,[3]AustralianNA2!$HB$72:$HB$244</definedName>
    <definedName name="A2716072J_Data">[3]AustralianNA2!$HB$72:$HB$244</definedName>
    <definedName name="A2716072J_Latest">[3]AustralianNA2!$HB$244</definedName>
    <definedName name="A2716073K">[3]AustralianNA2!$HC$1:$HC$10,[3]AustralianNA2!$HC$72:$HC$244</definedName>
    <definedName name="A2716073K_Data">[3]AustralianNA2!$HC$72:$HC$244</definedName>
    <definedName name="A2716073K_Latest">[3]AustralianNA2!$HC$244</definedName>
    <definedName name="A2716074L">[3]AustralianNA2!$HD$1:$HD$10,[3]AustralianNA2!$HD$72:$HD$244</definedName>
    <definedName name="A2716074L_Data">[3]AustralianNA2!$HD$72:$HD$244</definedName>
    <definedName name="A2716074L_Latest">[3]AustralianNA2!$HD$244</definedName>
    <definedName name="A2716075R">[3]AustralianNA2!$HE$1:$HE$10,[3]AustralianNA2!$HE$72:$HE$244</definedName>
    <definedName name="A2716075R_Data">[3]AustralianNA2!$HE$72:$HE$244</definedName>
    <definedName name="A2716075R_Latest">[3]AustralianNA2!$HE$244</definedName>
    <definedName name="A2716076T">[3]AustralianNA2!$HF$1:$HF$10,[3]AustralianNA2!$HF$72:$HF$244</definedName>
    <definedName name="A2716076T_Data">[3]AustralianNA2!$HF$72:$HF$244</definedName>
    <definedName name="A2716076T_Latest">[3]AustralianNA2!$HF$244</definedName>
    <definedName name="A2716077V">[3]AustralianNA2!$HG$1:$HG$10,[3]AustralianNA2!$HG$72:$HG$244</definedName>
    <definedName name="A2716077V_Data">[3]AustralianNA2!$HG$72:$HG$244</definedName>
    <definedName name="A2716077V_Latest">[3]AustralianNA2!$HG$244</definedName>
    <definedName name="A2716120R">[3]AustralianNA3!$AA$1:$AA$10,[3]AustralianNA3!$AA$72:$AA$244</definedName>
    <definedName name="A2716120R_Data">[3]AustralianNA3!$AA$72:$AA$244</definedName>
    <definedName name="A2716120R_Latest">[3]AustralianNA3!$AA$244</definedName>
    <definedName name="A2716121T">[3]AustralianNA3!$Y$1:$Y$10,[3]AustralianNA3!$Y$72:$Y$244</definedName>
    <definedName name="A2716121T_Data">[3]AustralianNA3!$Y$72:$Y$244</definedName>
    <definedName name="A2716121T_Latest">[3]AustralianNA3!$Y$244</definedName>
    <definedName name="A2716122V">[3]AustralianNA3!$Z$1:$Z$10,[3]AustralianNA3!$Z$72:$Z$244</definedName>
    <definedName name="A2716122V_Data">[3]AustralianNA3!$Z$72:$Z$244</definedName>
    <definedName name="A2716122V_Latest">[3]AustralianNA3!$Z$244</definedName>
    <definedName name="A2716123W">[3]AustralianNA3!$AH$1:$AH$10,[3]AustralianNA3!$AH$72:$AH$244</definedName>
    <definedName name="A2716123W_Data">[3]AustralianNA3!$AH$72:$AH$244</definedName>
    <definedName name="A2716123W_Latest">[3]AustralianNA3!$AH$244</definedName>
    <definedName name="A2716124X">[3]AustralianNA3!$AG$1:$AG$10,[3]AustralianNA3!$AG$116:$AG$244</definedName>
    <definedName name="A2716124X_Data">[3]AustralianNA3!$AG$116:$AG$244</definedName>
    <definedName name="A2716124X_Latest">[3]AustralianNA3!$AG$244</definedName>
    <definedName name="A2716125A">[3]AustralianNA3!$AF$1:$AF$10,[3]AustralianNA3!$AF$72:$AF$244</definedName>
    <definedName name="A2716125A_Data">[3]AustralianNA3!$AF$72:$AF$244</definedName>
    <definedName name="A2716125A_Latest">[3]AustralianNA3!$AF$244</definedName>
    <definedName name="A2716126C">[3]AustralianNA3!$AN$1:$AN$10,[3]AustralianNA3!$AN$72:$AN$244</definedName>
    <definedName name="A2716126C_Data">[3]AustralianNA3!$AN$72:$AN$244</definedName>
    <definedName name="A2716126C_Latest">[3]AustralianNA3!$AN$244</definedName>
    <definedName name="A2716127F">[3]AustralianNA3!$AI$1:$AI$10,[3]AustralianNA3!$AI$84:$AI$244</definedName>
    <definedName name="A2716127F_Data">[3]AustralianNA3!$AI$84:$AI$244</definedName>
    <definedName name="A2716127F_Latest">[3]AustralianNA3!$AI$244</definedName>
    <definedName name="A2716128J">[3]AustralianNA3!$AK$1:$AK$10,[3]AustralianNA3!$AK$84:$AK$244</definedName>
    <definedName name="A2716128J_Data">[3]AustralianNA3!$AK$84:$AK$244</definedName>
    <definedName name="A2716128J_Latest">[3]AustralianNA3!$AK$244</definedName>
    <definedName name="A2716129K">[3]AustralianNA3!$AL$1:$AL$10,[3]AustralianNA3!$AL$84:$AL$244</definedName>
    <definedName name="A2716129K_Data">[3]AustralianNA3!$AL$84:$AL$244</definedName>
    <definedName name="A2716129K_Latest">[3]AustralianNA3!$AL$244</definedName>
    <definedName name="A2716131W">[3]AustralianNA3!$AJ$1:$AJ$10,[3]AustralianNA3!$AJ$84:$AJ$244</definedName>
    <definedName name="A2716131W_Data">[3]AustralianNA3!$AJ$84:$AJ$244</definedName>
    <definedName name="A2716131W_Latest">[3]AustralianNA3!$AJ$244</definedName>
    <definedName name="A2716135F">[3]AustralianNA3!$AR$1:$AR$10,[3]AustralianNA3!$AR$72:$AR$244</definedName>
    <definedName name="A2716135F_Data">[3]AustralianNA3!$AR$72:$AR$244</definedName>
    <definedName name="A2716135F_Latest">[3]AustralianNA3!$AR$244</definedName>
    <definedName name="A2716136J">[3]AustralianNA3!$AO$1:$AO$10,[3]AustralianNA3!$AO$72:$AO$244</definedName>
    <definedName name="A2716136J_Data">[3]AustralianNA3!$AO$72:$AO$244</definedName>
    <definedName name="A2716136J_Latest">[3]AustralianNA3!$AO$244</definedName>
    <definedName name="A2716137K">[3]AustralianNA3!$AP$1:$AP$10,[3]AustralianNA3!$AP$72:$AP$244</definedName>
    <definedName name="A2716137K_Data">[3]AustralianNA3!$AP$72:$AP$244</definedName>
    <definedName name="A2716137K_Latest">[3]AustralianNA3!$AP$244</definedName>
    <definedName name="A2716138L">[3]AustralianNA3!$AQ$1:$AQ$10,[3]AustralianNA3!$AQ$72:$AQ$244</definedName>
    <definedName name="A2716138L_Data">[3]AustralianNA3!$AQ$72:$AQ$244</definedName>
    <definedName name="A2716138L_Latest">[3]AustralianNA3!$AQ$244</definedName>
    <definedName name="A2716139R">[3]AustralianNA3!$AV$1:$AV$10,[3]AustralianNA3!$AV$72:$AV$244</definedName>
    <definedName name="A2716139R_Data">[3]AustralianNA3!$AV$72:$AV$244</definedName>
    <definedName name="A2716139R_Latest">[3]AustralianNA3!$AV$244</definedName>
    <definedName name="A2716140X">[3]AustralianNA3!$AW$1:$AW$10,[3]AustralianNA3!$AW$72:$AW$244</definedName>
    <definedName name="A2716140X_Data">[3]AustralianNA3!$AW$72:$AW$244</definedName>
    <definedName name="A2716140X_Latest">[3]AustralianNA3!$AW$244</definedName>
    <definedName name="A2716141A">[3]AustralianNA3!$AX$1:$AX$10,[3]AustralianNA3!$AX$72:$AX$244</definedName>
    <definedName name="A2716141A_Data">[3]AustralianNA3!$AX$72:$AX$244</definedName>
    <definedName name="A2716141A_Latest">[3]AustralianNA3!$AX$244</definedName>
    <definedName name="A2716142C">[3]AustralianNA3!$AY$1:$AY$10,[3]AustralianNA3!$AY$72:$AY$244</definedName>
    <definedName name="A2716142C_Data">[3]AustralianNA3!$AY$72:$AY$244</definedName>
    <definedName name="A2716142C_Latest">[3]AustralianNA3!$AY$244</definedName>
    <definedName name="A2716143F">[3]AustralianNA3!$BD$1:$BD$10,[3]AustralianNA3!$BD$72:$BD$244</definedName>
    <definedName name="A2716143F_Data">[3]AustralianNA3!$BD$72:$BD$244</definedName>
    <definedName name="A2716143F_Latest">[3]AustralianNA3!$BD$244</definedName>
    <definedName name="A2716144J">[3]AustralianNA3!$BA$1:$BA$10,[3]AustralianNA3!$BA$72:$BA$244</definedName>
    <definedName name="A2716144J_Data">[3]AustralianNA3!$BA$72:$BA$244</definedName>
    <definedName name="A2716144J_Latest">[3]AustralianNA3!$BA$244</definedName>
    <definedName name="A2716147R">[3]AustralianNA3!$BC$1:$BC$10,[3]AustralianNA3!$BC$72:$BC$244</definedName>
    <definedName name="A2716147R_Data">[3]AustralianNA3!$BC$72:$BC$244</definedName>
    <definedName name="A2716147R_Latest">[3]AustralianNA3!$BC$244</definedName>
    <definedName name="A2716148T">[3]AustralianNA3!$BG$1:$BG$10,[3]AustralianNA3!$BG$72:$BG$244</definedName>
    <definedName name="A2716148T_Data">[3]AustralianNA3!$BG$72:$BG$244</definedName>
    <definedName name="A2716148T_Latest">[3]AustralianNA3!$BG$244</definedName>
    <definedName name="A2716149V">[3]AustralianNA3!$BJ$1:$BJ$10,[3]AustralianNA3!$BJ$72:$BJ$244</definedName>
    <definedName name="A2716149V_Data">[3]AustralianNA3!$BJ$72:$BJ$244</definedName>
    <definedName name="A2716149V_Latest">[3]AustralianNA3!$BJ$244</definedName>
    <definedName name="A2716150C">[3]AustralianNA3!$BM$1:$BM$10,[3]AustralianNA3!$BM$72:$BM$244</definedName>
    <definedName name="A2716150C_Data">[3]AustralianNA3!$BM$72:$BM$244</definedName>
    <definedName name="A2716150C_Latest">[3]AustralianNA3!$BM$244</definedName>
    <definedName name="A2716151F">[3]AustralianNA3!$BP$1:$BP$10,[3]AustralianNA3!$BP$72:$BP$244</definedName>
    <definedName name="A2716151F_Data">[3]AustralianNA3!$BP$72:$BP$244</definedName>
    <definedName name="A2716151F_Latest">[3]AustralianNA3!$BP$244</definedName>
    <definedName name="A2716152J">[3]AustralianNA3!$BQ$1:$BQ$10,[3]AustralianNA3!$BQ$72:$BQ$244</definedName>
    <definedName name="A2716152J_Data">[3]AustralianNA3!$BQ$72:$BQ$244</definedName>
    <definedName name="A2716152J_Latest">[3]AustralianNA3!$BQ$244</definedName>
    <definedName name="A2716153K">[3]AustralianNA3!$BS$1:$BS$10,[3]AustralianNA3!$BS$72:$BS$244</definedName>
    <definedName name="A2716153K_Data">[3]AustralianNA3!$BS$72:$BS$244</definedName>
    <definedName name="A2716153K_Latest">[3]AustralianNA3!$BS$244</definedName>
    <definedName name="A2716154L">[3]AustralianNA3!$BT$1:$BT$10,[3]AustralianNA3!$BT$72:$BT$244</definedName>
    <definedName name="A2716154L_Data">[3]AustralianNA3!$BT$72:$BT$244</definedName>
    <definedName name="A2716154L_Latest">[3]AustralianNA3!$BT$244</definedName>
    <definedName name="A2716155R">[3]AustralianNA3!$BU$1:$BU$10,[3]AustralianNA3!$BU$72:$BU$244</definedName>
    <definedName name="A2716155R_Data">[3]AustralianNA3!$BU$72:$BU$244</definedName>
    <definedName name="A2716155R_Latest">[3]AustralianNA3!$BU$244</definedName>
    <definedName name="A2716156T">[3]AustralianNA3!$BV$1:$BV$10,[3]AustralianNA3!$BV$72:$BV$244</definedName>
    <definedName name="A2716156T_Data">[3]AustralianNA3!$BV$72:$BV$244</definedName>
    <definedName name="A2716156T_Latest">[3]AustralianNA3!$BV$244</definedName>
    <definedName name="A2716160J">[3]AustralianNA2!$DI$1:$DI$10,[3]AustralianNA2!$DI$71:$DI$244</definedName>
    <definedName name="A2716160J_Data">[3]AustralianNA2!$DI$71:$DI$244</definedName>
    <definedName name="A2716160J_Latest">[3]AustralianNA2!$DI$244</definedName>
    <definedName name="A2716161K">[3]AustralianNA2!$DG$1:$DG$10,[3]AustralianNA2!$DG$71:$DG$244</definedName>
    <definedName name="A2716161K_Data">[3]AustralianNA2!$DG$71:$DG$244</definedName>
    <definedName name="A2716161K_Latest">[3]AustralianNA2!$DG$244</definedName>
    <definedName name="A2716162L">[3]AustralianNA2!$DH$1:$DH$10,[3]AustralianNA2!$DH$71:$DH$244</definedName>
    <definedName name="A2716162L_Data">[3]AustralianNA2!$DH$71:$DH$244</definedName>
    <definedName name="A2716162L_Latest">[3]AustralianNA2!$DH$244</definedName>
    <definedName name="A2716163R">[3]AustralianNA2!$DP$1:$DP$10,[3]AustralianNA2!$DP$71:$DP$244</definedName>
    <definedName name="A2716163R_Data">[3]AustralianNA2!$DP$71:$DP$244</definedName>
    <definedName name="A2716163R_Latest">[3]AustralianNA2!$DP$244</definedName>
    <definedName name="A2716164T">[3]AustralianNA2!$DO$1:$DO$10,[3]AustralianNA2!$DO$115:$DO$244</definedName>
    <definedName name="A2716164T_Data">[3]AustralianNA2!$DO$115:$DO$244</definedName>
    <definedName name="A2716164T_Latest">[3]AustralianNA2!$DO$244</definedName>
    <definedName name="A2716165V">[3]AustralianNA2!$DN$1:$DN$10,[3]AustralianNA2!$DN$71:$DN$244</definedName>
    <definedName name="A2716165V_Data">[3]AustralianNA2!$DN$71:$DN$244</definedName>
    <definedName name="A2716165V_Latest">[3]AustralianNA2!$DN$244</definedName>
    <definedName name="A2716166W">[3]AustralianNA2!$DV$1:$DV$10,[3]AustralianNA2!$DV$71:$DV$244</definedName>
    <definedName name="A2716166W_Data">[3]AustralianNA2!$DV$71:$DV$244</definedName>
    <definedName name="A2716166W_Latest">[3]AustralianNA2!$DV$244</definedName>
    <definedName name="A2716167X">[3]AustralianNA2!$DQ$1:$DQ$10,[3]AustralianNA2!$DQ$83:$DQ$244</definedName>
    <definedName name="A2716167X_Data">[3]AustralianNA2!$DQ$83:$DQ$244</definedName>
    <definedName name="A2716167X_Latest">[3]AustralianNA2!$DQ$244</definedName>
    <definedName name="A2716168A">[3]AustralianNA2!$DS$1:$DS$10,[3]AustralianNA2!$DS$83:$DS$244</definedName>
    <definedName name="A2716168A_Data">[3]AustralianNA2!$DS$83:$DS$244</definedName>
    <definedName name="A2716168A_Latest">[3]AustralianNA2!$DS$244</definedName>
    <definedName name="A2716169C">[3]AustralianNA2!$DT$1:$DT$10,[3]AustralianNA2!$DT$83:$DT$244</definedName>
    <definedName name="A2716169C_Data">[3]AustralianNA2!$DT$83:$DT$244</definedName>
    <definedName name="A2716169C_Latest">[3]AustralianNA2!$DT$244</definedName>
    <definedName name="A2716171R">[3]AustralianNA2!$DR$1:$DR$10,[3]AustralianNA2!$DR$83:$DR$244</definedName>
    <definedName name="A2716171R_Data">[3]AustralianNA2!$DR$83:$DR$244</definedName>
    <definedName name="A2716171R_Latest">[3]AustralianNA2!$DR$244</definedName>
    <definedName name="A2716175X">[3]AustralianNA2!$DZ$1:$DZ$10,[3]AustralianNA2!$DZ$71:$DZ$244</definedName>
    <definedName name="A2716175X_Data">[3]AustralianNA2!$DZ$71:$DZ$244</definedName>
    <definedName name="A2716175X_Latest">[3]AustralianNA2!$DZ$244</definedName>
    <definedName name="A2716176A">[3]AustralianNA2!$DW$1:$DW$10,[3]AustralianNA2!$DW$71:$DW$244</definedName>
    <definedName name="A2716176A_Data">[3]AustralianNA2!$DW$71:$DW$244</definedName>
    <definedName name="A2716176A_Latest">[3]AustralianNA2!$DW$244</definedName>
    <definedName name="A2716177C">[3]AustralianNA2!$DX$1:$DX$10,[3]AustralianNA2!$DX$71:$DX$244</definedName>
    <definedName name="A2716177C_Data">[3]AustralianNA2!$DX$71:$DX$244</definedName>
    <definedName name="A2716177C_Latest">[3]AustralianNA2!$DX$244</definedName>
    <definedName name="A2716178F">[3]AustralianNA2!$DY$1:$DY$10,[3]AustralianNA2!$DY$71:$DY$244</definedName>
    <definedName name="A2716178F_Data">[3]AustralianNA2!$DY$71:$DY$244</definedName>
    <definedName name="A2716178F_Latest">[3]AustralianNA2!$DY$244</definedName>
    <definedName name="A2716179J">[3]AustralianNA2!$ED$1:$ED$10,[3]AustralianNA2!$ED$71:$ED$244</definedName>
    <definedName name="A2716179J_Data">[3]AustralianNA2!$ED$71:$ED$244</definedName>
    <definedName name="A2716179J_Latest">[3]AustralianNA2!$ED$244</definedName>
    <definedName name="A2716180T">[3]AustralianNA2!$EE$1:$EE$10,[3]AustralianNA2!$EE$71:$EE$244</definedName>
    <definedName name="A2716180T_Data">[3]AustralianNA2!$EE$71:$EE$244</definedName>
    <definedName name="A2716180T_Latest">[3]AustralianNA2!$EE$244</definedName>
    <definedName name="A2716181V">[3]AustralianNA2!$EF$1:$EF$10,[3]AustralianNA2!$EF$71:$EF$244</definedName>
    <definedName name="A2716181V_Data">[3]AustralianNA2!$EF$71:$EF$244</definedName>
    <definedName name="A2716181V_Latest">[3]AustralianNA2!$EF$244</definedName>
    <definedName name="A2716182W">[3]AustralianNA2!$EG$1:$EG$10,[3]AustralianNA2!$EG$71:$EG$244</definedName>
    <definedName name="A2716182W_Data">[3]AustralianNA2!$EG$71:$EG$244</definedName>
    <definedName name="A2716182W_Latest">[3]AustralianNA2!$EG$244</definedName>
    <definedName name="A2716183X">[3]AustralianNA2!$EL$1:$EL$10,[3]AustralianNA2!$EL$71:$EL$244</definedName>
    <definedName name="A2716183X_Data">[3]AustralianNA2!$EL$71:$EL$244</definedName>
    <definedName name="A2716183X_Latest">[3]AustralianNA2!$EL$244</definedName>
    <definedName name="A2716184A">[3]AustralianNA2!$EI$1:$EI$10,[3]AustralianNA2!$EI$71:$EI$244</definedName>
    <definedName name="A2716184A_Data">[3]AustralianNA2!$EI$71:$EI$244</definedName>
    <definedName name="A2716184A_Latest">[3]AustralianNA2!$EI$244</definedName>
    <definedName name="A2716187J">[3]AustralianNA2!$EK$1:$EK$10,[3]AustralianNA2!$EK$71:$EK$244</definedName>
    <definedName name="A2716187J_Data">[3]AustralianNA2!$EK$71:$EK$244</definedName>
    <definedName name="A2716187J_Latest">[3]AustralianNA2!$EK$244</definedName>
    <definedName name="A2716188K">[3]AustralianNA2!$EO$1:$EO$10,[3]AustralianNA2!$EO$71:$EO$244</definedName>
    <definedName name="A2716188K_Data">[3]AustralianNA2!$EO$71:$EO$244</definedName>
    <definedName name="A2716188K_Latest">[3]AustralianNA2!$EO$244</definedName>
    <definedName name="A2716189L">[3]AustralianNA2!$ER$1:$ER$10,[3]AustralianNA2!$ER$71:$ER$244</definedName>
    <definedName name="A2716189L_Data">[3]AustralianNA2!$ER$71:$ER$244</definedName>
    <definedName name="A2716189L_Latest">[3]AustralianNA2!$ER$244</definedName>
    <definedName name="A2716190W">[3]AustralianNA2!$EU$1:$EU$10,[3]AustralianNA2!$EU$71:$EU$244</definedName>
    <definedName name="A2716190W_Data">[3]AustralianNA2!$EU$71:$EU$244</definedName>
    <definedName name="A2716190W_Latest">[3]AustralianNA2!$EU$244</definedName>
    <definedName name="A2716191X">[3]AustralianNA2!$EX$1:$EX$10,[3]AustralianNA2!$EX$71:$EX$244</definedName>
    <definedName name="A2716191X_Data">[3]AustralianNA2!$EX$71:$EX$244</definedName>
    <definedName name="A2716191X_Latest">[3]AustralianNA2!$EX$244</definedName>
    <definedName name="A2716192A">[3]AustralianNA2!$EZ$1:$EZ$10,[3]AustralianNA2!$EZ$71:$EZ$244</definedName>
    <definedName name="A2716192A_Data">[3]AustralianNA2!$EZ$71:$EZ$244</definedName>
    <definedName name="A2716192A_Latest">[3]AustralianNA2!$EZ$244</definedName>
    <definedName name="A2716193C">[3]AustralianNA2!$FA$1:$FA$10,[3]AustralianNA2!$FA$71:$FA$244</definedName>
    <definedName name="A2716193C_Data">[3]AustralianNA2!$FA$71:$FA$244</definedName>
    <definedName name="A2716193C_Latest">[3]AustralianNA2!$FA$244</definedName>
    <definedName name="A2716194F">[3]AustralianNA2!$FB$1:$FB$10,[3]AustralianNA2!$FB$71:$FB$244</definedName>
    <definedName name="A2716194F_Data">[3]AustralianNA2!$FB$71:$FB$244</definedName>
    <definedName name="A2716194F_Latest">[3]AustralianNA2!$FB$244</definedName>
    <definedName name="A2716195J">[3]AustralianNA2!$FC$1:$FC$10,[3]AustralianNA2!$FC$71:$FC$244</definedName>
    <definedName name="A2716195J_Data">[3]AustralianNA2!$FC$71:$FC$244</definedName>
    <definedName name="A2716195J_Latest">[3]AustralianNA2!$FC$244</definedName>
    <definedName name="A2716196K">[3]AustralianNA2!$FD$1:$FD$10,[3]AustralianNA2!$FD$71:$FD$244</definedName>
    <definedName name="A2716196K_Data">[3]AustralianNA2!$FD$71:$FD$244</definedName>
    <definedName name="A2716196K_Latest">[3]AustralianNA2!$FD$244</definedName>
    <definedName name="A2716241K">[3]AustralianNA2!$HN$1:$HN$10,[3]AustralianNA2!$HN$71:$HN$244</definedName>
    <definedName name="A2716241K_Data">[3]AustralianNA2!$HN$71:$HN$244</definedName>
    <definedName name="A2716241K_Latest">[3]AustralianNA2!$HN$244</definedName>
    <definedName name="A2716242L">[3]AustralianNA2!$HL$1:$HL$10,[3]AustralianNA2!$HL$71:$HL$244</definedName>
    <definedName name="A2716242L_Data">[3]AustralianNA2!$HL$71:$HL$244</definedName>
    <definedName name="A2716242L_Latest">[3]AustralianNA2!$HL$244</definedName>
    <definedName name="A2716243R">[3]AustralianNA2!$HM$1:$HM$10,[3]AustralianNA2!$HM$71:$HM$244</definedName>
    <definedName name="A2716243R_Data">[3]AustralianNA2!$HM$71:$HM$244</definedName>
    <definedName name="A2716243R_Latest">[3]AustralianNA2!$HM$244</definedName>
    <definedName name="A2716244T">[3]AustralianNA2!$HU$1:$HU$10,[3]AustralianNA2!$HU$71:$HU$244</definedName>
    <definedName name="A2716244T_Data">[3]AustralianNA2!$HU$71:$HU$244</definedName>
    <definedName name="A2716244T_Latest">[3]AustralianNA2!$HU$244</definedName>
    <definedName name="A2716245V">[3]AustralianNA2!$HT$1:$HT$10,[3]AustralianNA2!$HT$115:$HT$244</definedName>
    <definedName name="A2716245V_Data">[3]AustralianNA2!$HT$115:$HT$244</definedName>
    <definedName name="A2716245V_Latest">[3]AustralianNA2!$HT$244</definedName>
    <definedName name="A2716246W">[3]AustralianNA2!$HS$1:$HS$10,[3]AustralianNA2!$HS$71:$HS$244</definedName>
    <definedName name="A2716246W_Data">[3]AustralianNA2!$HS$71:$HS$244</definedName>
    <definedName name="A2716246W_Latest">[3]AustralianNA2!$HS$244</definedName>
    <definedName name="A2716247X">[3]AustralianNA2!$IA$1:$IA$10,[3]AustralianNA2!$IA$71:$IA$244</definedName>
    <definedName name="A2716247X_Data">[3]AustralianNA2!$IA$71:$IA$244</definedName>
    <definedName name="A2716247X_Latest">[3]AustralianNA2!$IA$244</definedName>
    <definedName name="A2716248A">[3]AustralianNA2!$HV$1:$HV$10,[3]AustralianNA2!$HV$83:$HV$244</definedName>
    <definedName name="A2716248A_Data">[3]AustralianNA2!$HV$83:$HV$244</definedName>
    <definedName name="A2716248A_Latest">[3]AustralianNA2!$HV$244</definedName>
    <definedName name="A2716249C">[3]AustralianNA2!$HX$1:$HX$10,[3]AustralianNA2!$HX$83:$HX$244</definedName>
    <definedName name="A2716249C_Data">[3]AustralianNA2!$HX$83:$HX$244</definedName>
    <definedName name="A2716249C_Latest">[3]AustralianNA2!$HX$244</definedName>
    <definedName name="A2716250L">[3]AustralianNA2!$HY$1:$HY$10,[3]AustralianNA2!$HY$83:$HY$244</definedName>
    <definedName name="A2716250L_Data">[3]AustralianNA2!$HY$83:$HY$244</definedName>
    <definedName name="A2716250L_Latest">[3]AustralianNA2!$HY$244</definedName>
    <definedName name="A2716252T">[3]AustralianNA2!$HW$1:$HW$10,[3]AustralianNA2!$HW$83:$HW$244</definedName>
    <definedName name="A2716252T_Data">[3]AustralianNA2!$HW$83:$HW$244</definedName>
    <definedName name="A2716252T_Latest">[3]AustralianNA2!$HW$244</definedName>
    <definedName name="A2716256A">[3]AustralianNA2!$IE$1:$IE$10,[3]AustralianNA2!$IE$71:$IE$244</definedName>
    <definedName name="A2716256A_Data">[3]AustralianNA2!$IE$71:$IE$244</definedName>
    <definedName name="A2716256A_Latest">[3]AustralianNA2!$IE$244</definedName>
    <definedName name="A2716257C">[3]AustralianNA2!$IB$1:$IB$10,[3]AustralianNA2!$IB$71:$IB$244</definedName>
    <definedName name="A2716257C_Data">[3]AustralianNA2!$IB$71:$IB$244</definedName>
    <definedName name="A2716257C_Latest">[3]AustralianNA2!$IB$244</definedName>
    <definedName name="A2716258F">[3]AustralianNA2!$IC$1:$IC$10,[3]AustralianNA2!$IC$71:$IC$244</definedName>
    <definedName name="A2716258F_Data">[3]AustralianNA2!$IC$71:$IC$244</definedName>
    <definedName name="A2716258F_Latest">[3]AustralianNA2!$IC$244</definedName>
    <definedName name="A2716259J">[3]AustralianNA2!$ID$1:$ID$10,[3]AustralianNA2!$ID$71:$ID$244</definedName>
    <definedName name="A2716259J_Data">[3]AustralianNA2!$ID$71:$ID$244</definedName>
    <definedName name="A2716259J_Latest">[3]AustralianNA2!$ID$244</definedName>
    <definedName name="A2716260T">[3]AustralianNA2!$II$1:$II$10,[3]AustralianNA2!$II$71:$II$244</definedName>
    <definedName name="A2716260T_Data">[3]AustralianNA2!$II$71:$II$244</definedName>
    <definedName name="A2716260T_Latest">[3]AustralianNA2!$II$244</definedName>
    <definedName name="A2716261V">[3]AustralianNA2!$IJ$1:$IJ$10,[3]AustralianNA2!$IJ$71:$IJ$244</definedName>
    <definedName name="A2716261V_Data">[3]AustralianNA2!$IJ$71:$IJ$244</definedName>
    <definedName name="A2716261V_Latest">[3]AustralianNA2!$IJ$244</definedName>
    <definedName name="A2716262W">[3]AustralianNA2!$IK$1:$IK$10,[3]AustralianNA2!$IK$71:$IK$244</definedName>
    <definedName name="A2716262W_Data">[3]AustralianNA2!$IK$71:$IK$244</definedName>
    <definedName name="A2716262W_Latest">[3]AustralianNA2!$IK$244</definedName>
    <definedName name="A2716263X">[3]AustralianNA2!$IL$1:$IL$10,[3]AustralianNA2!$IL$71:$IL$244</definedName>
    <definedName name="A2716263X_Data">[3]AustralianNA2!$IL$71:$IL$244</definedName>
    <definedName name="A2716263X_Latest">[3]AustralianNA2!$IL$244</definedName>
    <definedName name="A2716264A">[3]AustralianNA2!$IQ$1:$IQ$10,[3]AustralianNA2!$IQ$71:$IQ$244</definedName>
    <definedName name="A2716264A_Data">[3]AustralianNA2!$IQ$71:$IQ$244</definedName>
    <definedName name="A2716264A_Latest">[3]AustralianNA2!$IQ$244</definedName>
    <definedName name="A2716265C">[3]AustralianNA2!$IN$1:$IN$10,[3]AustralianNA2!$IN$71:$IN$244</definedName>
    <definedName name="A2716265C_Data">[3]AustralianNA2!$IN$71:$IN$244</definedName>
    <definedName name="A2716265C_Latest">[3]AustralianNA2!$IN$244</definedName>
    <definedName name="A2716268K">[3]AustralianNA2!$IP$1:$IP$10,[3]AustralianNA2!$IP$71:$IP$244</definedName>
    <definedName name="A2716268K_Data">[3]AustralianNA2!$IP$71:$IP$244</definedName>
    <definedName name="A2716268K_Latest">[3]AustralianNA2!$IP$244</definedName>
    <definedName name="A2716269L">[3]AustralianNA3!$D$1:$D$10,[3]AustralianNA3!$D$71:$D$244</definedName>
    <definedName name="A2716269L_Data">[3]AustralianNA3!$D$71:$D$244</definedName>
    <definedName name="A2716269L_Latest">[3]AustralianNA3!$D$244</definedName>
    <definedName name="A2716270W">[3]AustralianNA3!$G$1:$G$10,[3]AustralianNA3!$G$71:$G$244</definedName>
    <definedName name="A2716270W_Data">[3]AustralianNA3!$G$71:$G$244</definedName>
    <definedName name="A2716270W_Latest">[3]AustralianNA3!$G$244</definedName>
    <definedName name="A2716271X">[3]AustralianNA3!$J$1:$J$10,[3]AustralianNA3!$J$71:$J$244</definedName>
    <definedName name="A2716271X_Data">[3]AustralianNA3!$J$71:$J$244</definedName>
    <definedName name="A2716271X_Latest">[3]AustralianNA3!$J$244</definedName>
    <definedName name="A2716272A">[3]AustralianNA3!$M$1:$M$10,[3]AustralianNA3!$M$71:$M$244</definedName>
    <definedName name="A2716272A_Data">[3]AustralianNA3!$M$71:$M$244</definedName>
    <definedName name="A2716272A_Latest">[3]AustralianNA3!$M$244</definedName>
    <definedName name="A2716273C">[3]AustralianNA3!$N$1:$N$10,[3]AustralianNA3!$N$71:$N$244</definedName>
    <definedName name="A2716273C_Data">[3]AustralianNA3!$N$71:$N$244</definedName>
    <definedName name="A2716273C_Latest">[3]AustralianNA3!$N$244</definedName>
    <definedName name="A2716274F">[3]AustralianNA3!$O$1:$O$10,[3]AustralianNA3!$O$71:$O$244</definedName>
    <definedName name="A2716274F_Data">[3]AustralianNA3!$O$71:$O$244</definedName>
    <definedName name="A2716274F_Latest">[3]AustralianNA3!$O$244</definedName>
    <definedName name="A2716275J">[3]AustralianNA3!$P$1:$P$10,[3]AustralianNA3!$P$71:$P$244</definedName>
    <definedName name="A2716275J_Data">[3]AustralianNA3!$P$71:$P$244</definedName>
    <definedName name="A2716275J_Latest">[3]AustralianNA3!$P$244</definedName>
    <definedName name="A2716276K">[3]AustralianNA3!$Q$1:$Q$10,[3]AustralianNA3!$Q$71:$Q$244</definedName>
    <definedName name="A2716276K_Data">[3]AustralianNA3!$Q$71:$Q$244</definedName>
    <definedName name="A2716276K_Latest">[3]AustralianNA3!$Q$244</definedName>
    <definedName name="A2716277L">[3]AustralianNA3!$R$1:$R$10,[3]AustralianNA3!$R$71:$R$244</definedName>
    <definedName name="A2716277L_Data">[3]AustralianNA3!$R$71:$R$244</definedName>
    <definedName name="A2716277L_Latest">[3]AustralianNA3!$R$244</definedName>
    <definedName name="A2716278R">[3]AustralianNA3!$S$1:$S$10,[3]AustralianNA3!$S$71:$S$244</definedName>
    <definedName name="A2716278R_Data">[3]AustralianNA3!$S$71:$S$244</definedName>
    <definedName name="A2716278R_Latest">[3]AustralianNA3!$S$244</definedName>
    <definedName name="A2716298X">[3]AustralianNA2!$BG$1:$BG$10,[3]AustralianNA2!$BG$72:$BG$244</definedName>
    <definedName name="A2716298X_Data">[3]AustralianNA2!$BG$72:$BG$244</definedName>
    <definedName name="A2716298X_Latest">[3]AustralianNA2!$BG$244</definedName>
    <definedName name="A2716299A">[3]AustralianNA2!$BE$1:$BE$10,[3]AustralianNA2!$BE$72:$BE$244</definedName>
    <definedName name="A2716299A_Data">[3]AustralianNA2!$BE$72:$BE$244</definedName>
    <definedName name="A2716299A_Latest">[3]AustralianNA2!$BE$244</definedName>
    <definedName name="A2716300X">[3]AustralianNA2!$BF$1:$BF$10,[3]AustralianNA2!$BF$72:$BF$244</definedName>
    <definedName name="A2716300X_Data">[3]AustralianNA2!$BF$72:$BF$244</definedName>
    <definedName name="A2716300X_Latest">[3]AustralianNA2!$BF$244</definedName>
    <definedName name="A2716301A">[3]AustralianNA2!$BN$1:$BN$10,[3]AustralianNA2!$BN$72:$BN$244</definedName>
    <definedName name="A2716301A_Data">[3]AustralianNA2!$BN$72:$BN$244</definedName>
    <definedName name="A2716301A_Latest">[3]AustralianNA2!$BN$244</definedName>
    <definedName name="A2716302C">[3]AustralianNA2!$BM$1:$BM$10,[3]AustralianNA2!$BM$116:$BM$244</definedName>
    <definedName name="A2716302C_Data">[3]AustralianNA2!$BM$116:$BM$244</definedName>
    <definedName name="A2716302C_Latest">[3]AustralianNA2!$BM$244</definedName>
    <definedName name="A2716303F">[3]AustralianNA2!$BL$1:$BL$10,[3]AustralianNA2!$BL$72:$BL$244</definedName>
    <definedName name="A2716303F_Data">[3]AustralianNA2!$BL$72:$BL$244</definedName>
    <definedName name="A2716303F_Latest">[3]AustralianNA2!$BL$244</definedName>
    <definedName name="A2716304J">[3]AustralianNA2!$BT$1:$BT$10,[3]AustralianNA2!$BT$72:$BT$244</definedName>
    <definedName name="A2716304J_Data">[3]AustralianNA2!$BT$72:$BT$244</definedName>
    <definedName name="A2716304J_Latest">[3]AustralianNA2!$BT$244</definedName>
    <definedName name="A2716305K">[3]AustralianNA2!$BO$1:$BO$10,[3]AustralianNA2!$BO$84:$BO$244</definedName>
    <definedName name="A2716305K_Data">[3]AustralianNA2!$BO$84:$BO$244</definedName>
    <definedName name="A2716305K_Latest">[3]AustralianNA2!$BO$244</definedName>
    <definedName name="A2716306L">[3]AustralianNA2!$BQ$1:$BQ$10,[3]AustralianNA2!$BQ$84:$BQ$244</definedName>
    <definedName name="A2716306L_Data">[3]AustralianNA2!$BQ$84:$BQ$244</definedName>
    <definedName name="A2716306L_Latest">[3]AustralianNA2!$BQ$244</definedName>
    <definedName name="A2716307R">[3]AustralianNA2!$BR$1:$BR$10,[3]AustralianNA2!$BR$84:$BR$244</definedName>
    <definedName name="A2716307R_Data">[3]AustralianNA2!$BR$84:$BR$244</definedName>
    <definedName name="A2716307R_Latest">[3]AustralianNA2!$BR$244</definedName>
    <definedName name="A2716309V">[3]AustralianNA2!$BP$1:$BP$10,[3]AustralianNA2!$BP$84:$BP$244</definedName>
    <definedName name="A2716309V_Data">[3]AustralianNA2!$BP$84:$BP$244</definedName>
    <definedName name="A2716309V_Latest">[3]AustralianNA2!$BP$244</definedName>
    <definedName name="A2716313K">[3]AustralianNA2!$BX$1:$BX$10,[3]AustralianNA2!$BX$72:$BX$244</definedName>
    <definedName name="A2716313K_Data">[3]AustralianNA2!$BX$72:$BX$244</definedName>
    <definedName name="A2716313K_Latest">[3]AustralianNA2!$BX$244</definedName>
    <definedName name="A2716314L">[3]AustralianNA2!$BU$1:$BU$10,[3]AustralianNA2!$BU$72:$BU$244</definedName>
    <definedName name="A2716314L_Data">[3]AustralianNA2!$BU$72:$BU$244</definedName>
    <definedName name="A2716314L_Latest">[3]AustralianNA2!$BU$244</definedName>
    <definedName name="A2716315R">[3]AustralianNA2!$BV$1:$BV$10,[3]AustralianNA2!$BV$72:$BV$244</definedName>
    <definedName name="A2716315R_Data">[3]AustralianNA2!$BV$72:$BV$244</definedName>
    <definedName name="A2716315R_Latest">[3]AustralianNA2!$BV$244</definedName>
    <definedName name="A2716316T">[3]AustralianNA2!$BW$1:$BW$10,[3]AustralianNA2!$BW$72:$BW$244</definedName>
    <definedName name="A2716316T_Data">[3]AustralianNA2!$BW$72:$BW$244</definedName>
    <definedName name="A2716316T_Latest">[3]AustralianNA2!$BW$244</definedName>
    <definedName name="A2716317V">[3]AustralianNA2!$CB$1:$CB$10,[3]AustralianNA2!$CB$72:$CB$244</definedName>
    <definedName name="A2716317V_Data">[3]AustralianNA2!$CB$72:$CB$244</definedName>
    <definedName name="A2716317V_Latest">[3]AustralianNA2!$CB$244</definedName>
    <definedName name="A2716318W">[3]AustralianNA2!$CC$1:$CC$10,[3]AustralianNA2!$CC$72:$CC$244</definedName>
    <definedName name="A2716318W_Data">[3]AustralianNA2!$CC$72:$CC$244</definedName>
    <definedName name="A2716318W_Latest">[3]AustralianNA2!$CC$244</definedName>
    <definedName name="A2716319X">[3]AustralianNA2!$CD$1:$CD$10,[3]AustralianNA2!$CD$72:$CD$244</definedName>
    <definedName name="A2716319X_Data">[3]AustralianNA2!$CD$72:$CD$244</definedName>
    <definedName name="A2716319X_Latest">[3]AustralianNA2!$CD$244</definedName>
    <definedName name="A2716320J">[3]AustralianNA2!$CE$1:$CE$10,[3]AustralianNA2!$CE$72:$CE$244</definedName>
    <definedName name="A2716320J_Data">[3]AustralianNA2!$CE$72:$CE$244</definedName>
    <definedName name="A2716320J_Latest">[3]AustralianNA2!$CE$244</definedName>
    <definedName name="A2716321K">[3]AustralianNA2!$CJ$1:$CJ$10,[3]AustralianNA2!$CJ$72:$CJ$244</definedName>
    <definedName name="A2716321K_Data">[3]AustralianNA2!$CJ$72:$CJ$244</definedName>
    <definedName name="A2716321K_Latest">[3]AustralianNA2!$CJ$244</definedName>
    <definedName name="A2716322L">[3]AustralianNA2!$CG$1:$CG$10,[3]AustralianNA2!$CG$72:$CG$244</definedName>
    <definedName name="A2716322L_Data">[3]AustralianNA2!$CG$72:$CG$244</definedName>
    <definedName name="A2716322L_Latest">[3]AustralianNA2!$CG$244</definedName>
    <definedName name="A2716325V">[3]AustralianNA2!$CI$1:$CI$10,[3]AustralianNA2!$CI$72:$CI$244</definedName>
    <definedName name="A2716325V_Data">[3]AustralianNA2!$CI$72:$CI$244</definedName>
    <definedName name="A2716325V_Latest">[3]AustralianNA2!$CI$244</definedName>
    <definedName name="A2716326W">[3]AustralianNA2!$CM$1:$CM$10,[3]AustralianNA2!$CM$72:$CM$244</definedName>
    <definedName name="A2716326W_Data">[3]AustralianNA2!$CM$72:$CM$244</definedName>
    <definedName name="A2716326W_Latest">[3]AustralianNA2!$CM$244</definedName>
    <definedName name="A2716327X">[3]AustralianNA2!$CP$1:$CP$10,[3]AustralianNA2!$CP$72:$CP$244</definedName>
    <definedName name="A2716327X_Data">[3]AustralianNA2!$CP$72:$CP$244</definedName>
    <definedName name="A2716327X_Latest">[3]AustralianNA2!$CP$244</definedName>
    <definedName name="A2716328A">[3]AustralianNA2!$CS$1:$CS$10,[3]AustralianNA2!$CS$72:$CS$244</definedName>
    <definedName name="A2716328A_Data">[3]AustralianNA2!$CS$72:$CS$244</definedName>
    <definedName name="A2716328A_Latest">[3]AustralianNA2!$CS$244</definedName>
    <definedName name="A2716329C">[3]AustralianNA2!$CV$1:$CV$10,[3]AustralianNA2!$CV$72:$CV$244</definedName>
    <definedName name="A2716329C_Data">[3]AustralianNA2!$CV$72:$CV$244</definedName>
    <definedName name="A2716329C_Latest">[3]AustralianNA2!$CV$244</definedName>
    <definedName name="A2716330L">[3]AustralianNA2!$CW$1:$CW$10,[3]AustralianNA2!$CW$72:$CW$244</definedName>
    <definedName name="A2716330L_Data">[3]AustralianNA2!$CW$72:$CW$244</definedName>
    <definedName name="A2716330L_Latest">[3]AustralianNA2!$CW$244</definedName>
    <definedName name="A2716331R">[3]AustralianNA2!$CX$1:$CX$10,[3]AustralianNA2!$CX$72:$CX$244</definedName>
    <definedName name="A2716331R_Data">[3]AustralianNA2!$CX$72:$CX$244</definedName>
    <definedName name="A2716331R_Latest">[3]AustralianNA2!$CX$244</definedName>
    <definedName name="A2716332T">[3]AustralianNA2!$CY$1:$CY$10,[3]AustralianNA2!$CY$72:$CY$244</definedName>
    <definedName name="A2716332T_Data">[3]AustralianNA2!$CY$72:$CY$244</definedName>
    <definedName name="A2716332T_Latest">[3]AustralianNA2!$CY$244</definedName>
    <definedName name="A2716333V">[3]AustralianNA2!$CZ$1:$CZ$10,[3]AustralianNA2!$CZ$72:$CZ$244</definedName>
    <definedName name="A2716333V_Data">[3]AustralianNA2!$CZ$72:$CZ$244</definedName>
    <definedName name="A2716333V_Latest">[3]AustralianNA2!$CZ$244</definedName>
    <definedName name="A2716334W">[3]AustralianNA2!$DA$1:$DA$10,[3]AustralianNA2!$DA$72:$DA$244</definedName>
    <definedName name="A2716334W_Data">[3]AustralianNA2!$DA$72:$DA$244</definedName>
    <definedName name="A2716334W_Latest">[3]AustralianNA2!$DA$244</definedName>
    <definedName name="A2716335X">[3]AustralianNA2!$DB$1:$DB$10,[3]AustralianNA2!$DB$72:$DB$244</definedName>
    <definedName name="A2716335X_Data">[3]AustralianNA2!$DB$72:$DB$244</definedName>
    <definedName name="A2716335X_Latest">[3]AustralianNA2!$DB$244</definedName>
    <definedName name="A2716378X">[3]AustralianNA2!$D$1:$D$10,[3]AustralianNA2!$D$71:$D$244</definedName>
    <definedName name="A2716378X_Data">[3]AustralianNA2!$D$71:$D$244</definedName>
    <definedName name="A2716378X_Latest">[3]AustralianNA2!$D$244</definedName>
    <definedName name="A2716379A">[3]AustralianNA2!$B$1:$B$10,[3]AustralianNA2!$B$71:$B$244</definedName>
    <definedName name="A2716379A_Data">[3]AustralianNA2!$B$71:$B$244</definedName>
    <definedName name="A2716379A_Latest">[3]AustralianNA2!$B$244</definedName>
    <definedName name="A2716380K">[3]AustralianNA2!$C$1:$C$10,[3]AustralianNA2!$C$71:$C$244</definedName>
    <definedName name="A2716380K_Data">[3]AustralianNA2!$C$71:$C$244</definedName>
    <definedName name="A2716380K_Latest">[3]AustralianNA2!$C$244</definedName>
    <definedName name="A2716381L">[3]AustralianNA2!$K$1:$K$10,[3]AustralianNA2!$K$71:$K$244</definedName>
    <definedName name="A2716381L_Data">[3]AustralianNA2!$K$71:$K$244</definedName>
    <definedName name="A2716381L_Latest">[3]AustralianNA2!$K$244</definedName>
    <definedName name="A2716382R">[3]AustralianNA2!$J$1:$J$10,[3]AustralianNA2!$J$115:$J$244</definedName>
    <definedName name="A2716382R_Data">[3]AustralianNA2!$J$115:$J$244</definedName>
    <definedName name="A2716382R_Latest">[3]AustralianNA2!$J$244</definedName>
    <definedName name="A2716383T">[3]AustralianNA2!$I$1:$I$10,[3]AustralianNA2!$I$71:$I$244</definedName>
    <definedName name="A2716383T_Data">[3]AustralianNA2!$I$71:$I$244</definedName>
    <definedName name="A2716383T_Latest">[3]AustralianNA2!$I$244</definedName>
    <definedName name="A2716384V">[3]AustralianNA2!$Q$1:$Q$10,[3]AustralianNA2!$Q$71:$Q$244</definedName>
    <definedName name="A2716384V_Data">[3]AustralianNA2!$Q$71:$Q$244</definedName>
    <definedName name="A2716384V_Latest">[3]AustralianNA2!$Q$244</definedName>
    <definedName name="A2716385W">[3]AustralianNA2!$L$1:$L$10,[3]AustralianNA2!$L$83:$L$244</definedName>
    <definedName name="A2716385W_Data">[3]AustralianNA2!$L$83:$L$244</definedName>
    <definedName name="A2716385W_Latest">[3]AustralianNA2!$L$244</definedName>
    <definedName name="A2716386X">[3]AustralianNA2!$N$1:$N$10,[3]AustralianNA2!$N$83:$N$244</definedName>
    <definedName name="A2716386X_Data">[3]AustralianNA2!$N$83:$N$244</definedName>
    <definedName name="A2716386X_Latest">[3]AustralianNA2!$N$244</definedName>
    <definedName name="A2716387A">[3]AustralianNA2!$O$1:$O$10,[3]AustralianNA2!$O$83:$O$244</definedName>
    <definedName name="A2716387A_Data">[3]AustralianNA2!$O$83:$O$244</definedName>
    <definedName name="A2716387A_Latest">[3]AustralianNA2!$O$244</definedName>
    <definedName name="A2716389F">[3]AustralianNA2!$M$1:$M$10,[3]AustralianNA2!$M$83:$M$244</definedName>
    <definedName name="A2716389F_Data">[3]AustralianNA2!$M$83:$M$244</definedName>
    <definedName name="A2716389F_Latest">[3]AustralianNA2!$M$244</definedName>
    <definedName name="A2716393W">[3]AustralianNA2!$R$1:$R$10,[3]AustralianNA2!$R$71:$R$244</definedName>
    <definedName name="A2716393W_Data">[3]AustralianNA2!$R$71:$R$244</definedName>
    <definedName name="A2716393W_Latest">[3]AustralianNA2!$R$244</definedName>
    <definedName name="A2716394X">[3]AustralianNA2!$S$1:$S$10,[3]AustralianNA2!$S$71:$S$244</definedName>
    <definedName name="A2716394X_Data">[3]AustralianNA2!$S$71:$S$244</definedName>
    <definedName name="A2716394X_Latest">[3]AustralianNA2!$S$244</definedName>
    <definedName name="A2716395A">[3]AustralianNA2!$T$1:$T$10,[3]AustralianNA2!$T$71:$T$244</definedName>
    <definedName name="A2716395A_Data">[3]AustralianNA2!$T$71:$T$244</definedName>
    <definedName name="A2716395A_Latest">[3]AustralianNA2!$T$244</definedName>
    <definedName name="A2716396C">[3]AustralianNA2!$Y$1:$Y$10,[3]AustralianNA2!$Y$71:$Y$244</definedName>
    <definedName name="A2716396C_Data">[3]AustralianNA2!$Y$71:$Y$244</definedName>
    <definedName name="A2716396C_Latest">[3]AustralianNA2!$Y$244</definedName>
    <definedName name="A2716397F">[3]AustralianNA2!$Z$1:$Z$10,[3]AustralianNA2!$Z$71:$Z$244</definedName>
    <definedName name="A2716397F_Data">[3]AustralianNA2!$Z$71:$Z$244</definedName>
    <definedName name="A2716397F_Latest">[3]AustralianNA2!$Z$244</definedName>
    <definedName name="A2716398J">[3]AustralianNA2!$AA$1:$AA$10,[3]AustralianNA2!$AA$71:$AA$244</definedName>
    <definedName name="A2716398J_Data">[3]AustralianNA2!$AA$71:$AA$244</definedName>
    <definedName name="A2716398J_Latest">[3]AustralianNA2!$AA$244</definedName>
    <definedName name="A2716399K">[3]AustralianNA2!$AB$1:$AB$10,[3]AustralianNA2!$AB$71:$AB$244</definedName>
    <definedName name="A2716399K_Data">[3]AustralianNA2!$AB$71:$AB$244</definedName>
    <definedName name="A2716399K_Latest">[3]AustralianNA2!$AB$244</definedName>
    <definedName name="A2716400J">[3]AustralianNA2!$AG$1:$AG$10,[3]AustralianNA2!$AG$71:$AG$244</definedName>
    <definedName name="A2716400J_Data">[3]AustralianNA2!$AG$71:$AG$244</definedName>
    <definedName name="A2716400J_Latest">[3]AustralianNA2!$AG$244</definedName>
    <definedName name="A2716401K">[3]AustralianNA2!$AD$1:$AD$10,[3]AustralianNA2!$AD$71:$AD$244</definedName>
    <definedName name="A2716401K_Data">[3]AustralianNA2!$AD$71:$AD$244</definedName>
    <definedName name="A2716401K_Latest">[3]AustralianNA2!$AD$244</definedName>
    <definedName name="A2716404T">[3]AustralianNA2!$AF$1:$AF$10,[3]AustralianNA2!$AF$71:$AF$244</definedName>
    <definedName name="A2716404T_Data">[3]AustralianNA2!$AF$71:$AF$244</definedName>
    <definedName name="A2716404T_Latest">[3]AustralianNA2!$AF$244</definedName>
    <definedName name="A2716405V">[3]AustralianNA2!$AJ$1:$AJ$10,[3]AustralianNA2!$AJ$71:$AJ$244</definedName>
    <definedName name="A2716405V_Data">[3]AustralianNA2!$AJ$71:$AJ$244</definedName>
    <definedName name="A2716405V_Latest">[3]AustralianNA2!$AJ$244</definedName>
    <definedName name="A2716406W">[3]AustralianNA2!$AM$1:$AM$10,[3]AustralianNA2!$AM$71:$AM$244</definedName>
    <definedName name="A2716406W_Data">[3]AustralianNA2!$AM$71:$AM$244</definedName>
    <definedName name="A2716406W_Latest">[3]AustralianNA2!$AM$244</definedName>
    <definedName name="A2716407X">[3]AustralianNA2!$AP$1:$AP$10,[3]AustralianNA2!$AP$71:$AP$244</definedName>
    <definedName name="A2716407X_Data">[3]AustralianNA2!$AP$71:$AP$244</definedName>
    <definedName name="A2716407X_Latest">[3]AustralianNA2!$AP$244</definedName>
    <definedName name="A2716408A">[3]AustralianNA2!$AS$1:$AS$10,[3]AustralianNA2!$AS$71:$AS$244</definedName>
    <definedName name="A2716408A_Data">[3]AustralianNA2!$AS$71:$AS$244</definedName>
    <definedName name="A2716408A_Latest">[3]AustralianNA2!$AS$244</definedName>
    <definedName name="A2716409C">[3]AustralianNA2!$AT$1:$AT$10,[3]AustralianNA2!$AT$71:$AT$244</definedName>
    <definedName name="A2716409C_Data">[3]AustralianNA2!$AT$71:$AT$244</definedName>
    <definedName name="A2716409C_Latest">[3]AustralianNA2!$AT$244</definedName>
    <definedName name="A2716410L">[3]AustralianNA2!$AU$1:$AU$10,[3]AustralianNA2!$AU$71:$AU$244</definedName>
    <definedName name="A2716410L_Data">[3]AustralianNA2!$AU$71:$AU$244</definedName>
    <definedName name="A2716410L_Latest">[3]AustralianNA2!$AU$244</definedName>
    <definedName name="A2716411R">[3]AustralianNA2!$AV$1:$AV$10,[3]AustralianNA2!$AV$71:$AV$244</definedName>
    <definedName name="A2716411R_Data">[3]AustralianNA2!$AV$71:$AV$244</definedName>
    <definedName name="A2716411R_Latest">[3]AustralianNA2!$AV$244</definedName>
    <definedName name="A2716412T">[3]AustralianNA2!$AW$1:$AW$10,[3]AustralianNA2!$AW$71:$AW$244</definedName>
    <definedName name="A2716412T_Data">[3]AustralianNA2!$AW$71:$AW$244</definedName>
    <definedName name="A2716412T_Latest">[3]AustralianNA2!$AW$244</definedName>
    <definedName name="A2716413V">[3]AustralianNA2!$AX$1:$AX$10,[3]AustralianNA2!$AX$71:$AX$244</definedName>
    <definedName name="A2716413V_Data">[3]AustralianNA2!$AX$71:$AX$244</definedName>
    <definedName name="A2716413V_Latest">[3]AustralianNA2!$AX$244</definedName>
    <definedName name="A2716414W">[3]AustralianNA2!$AY$1:$AY$10,[3]AustralianNA2!$AY$71:$AY$244</definedName>
    <definedName name="A2716414W_Data">[3]AustralianNA2!$AY$71:$AY$244</definedName>
    <definedName name="A2716414W_Latest">[3]AustralianNA2!$AY$244</definedName>
    <definedName name="A2716584L">[3]AustralianNA3!$BR$1:$BR$10,[3]AustralianNA3!$BR$72:$BR$244</definedName>
    <definedName name="A2716584L_Data">[3]AustralianNA3!$BR$72:$BR$244</definedName>
    <definedName name="A2716584L_Latest">[3]AustralianNA3!$BR$244</definedName>
    <definedName name="A2716585R">[3]AustralianNA2!$EY$1:$EY$10,[3]AustralianNA2!$EY$71:$EY$244</definedName>
    <definedName name="A2716585R_Data">[3]AustralianNA2!$EY$71:$EY$244</definedName>
    <definedName name="A2716585R_Latest">[3]AustralianNA2!$EY$244</definedName>
    <definedName name="A2716587V">[3]AustralianNA2!$U$1:$U$10,[3]AustralianNA2!$U$71:$U$244</definedName>
    <definedName name="A2716587V_Data">[3]AustralianNA2!$U$71:$U$244</definedName>
    <definedName name="A2716587V_Latest">[3]AustralianNA2!$U$244</definedName>
    <definedName name="A3348484C">[3]AustralianNA2!$AC$1:$AC$10,[3]AustralianNA2!$AC$71:$AC$244</definedName>
    <definedName name="A3348484C_Data">[3]AustralianNA2!$AC$71:$AC$244</definedName>
    <definedName name="A3348484C_Latest">[3]AustralianNA2!$AC$244</definedName>
    <definedName name="A3348485F">[3]AustralianNA2!$AE$1:$AE$10,[3]AustralianNA2!$AE$71:$AE$244</definedName>
    <definedName name="A3348485F_Data">[3]AustralianNA2!$AE$71:$AE$244</definedName>
    <definedName name="A3348485F_Latest">[3]AustralianNA2!$AE$244</definedName>
    <definedName name="A3348486J">[3]AustralianNA2!$CF$1:$CF$10,[3]AustralianNA2!$CF$72:$CF$244</definedName>
    <definedName name="A3348486J_Data">[3]AustralianNA2!$CF$72:$CF$244</definedName>
    <definedName name="A3348486J_Latest">[3]AustralianNA2!$CF$244</definedName>
    <definedName name="A3348487K">[3]AustralianNA2!$CH$1:$CH$10,[3]AustralianNA2!$CH$72:$CH$244</definedName>
    <definedName name="A3348487K_Data">[3]AustralianNA2!$CH$72:$CH$244</definedName>
    <definedName name="A3348487K_Latest">[3]AustralianNA2!$CH$244</definedName>
    <definedName name="A3348488L">[3]AustralianNA2!$EH$1:$EH$10,[3]AustralianNA2!$EH$71:$EH$244</definedName>
    <definedName name="A3348488L_Data">[3]AustralianNA2!$EH$71:$EH$244</definedName>
    <definedName name="A3348488L_Latest">[3]AustralianNA2!$EH$244</definedName>
    <definedName name="A3348489R">[3]AustralianNA2!$EJ$1:$EJ$10,[3]AustralianNA2!$EJ$71:$EJ$244</definedName>
    <definedName name="A3348489R_Data">[3]AustralianNA2!$EJ$71:$EJ$244</definedName>
    <definedName name="A3348489R_Latest">[3]AustralianNA2!$EJ$244</definedName>
    <definedName name="A3348490X">[3]AustralianNA2!$GK$1:$GK$10,[3]AustralianNA2!$GK$72:$GK$244</definedName>
    <definedName name="A3348490X_Data">[3]AustralianNA2!$GK$72:$GK$244</definedName>
    <definedName name="A3348490X_Latest">[3]AustralianNA2!$GK$244</definedName>
    <definedName name="A3348491A">[3]AustralianNA2!$GM$1:$GM$10,[3]AustralianNA2!$GM$72:$GM$244</definedName>
    <definedName name="A3348491A_Data">[3]AustralianNA2!$GM$72:$GM$244</definedName>
    <definedName name="A3348491A_Latest">[3]AustralianNA2!$GM$244</definedName>
    <definedName name="A3348492C">[3]AustralianNA2!$IM$1:$IM$10,[3]AustralianNA2!$IM$71:$IM$244</definedName>
    <definedName name="A3348492C_Data">[3]AustralianNA2!$IM$71:$IM$244</definedName>
    <definedName name="A3348492C_Latest">[3]AustralianNA2!$IM$244</definedName>
    <definedName name="A3348493F">[3]AustralianNA2!$IO$1:$IO$10,[3]AustralianNA2!$IO$71:$IO$244</definedName>
    <definedName name="A3348493F_Data">[3]AustralianNA2!$IO$71:$IO$244</definedName>
    <definedName name="A3348493F_Latest">[3]AustralianNA2!$IO$244</definedName>
    <definedName name="A3348494J">[3]AustralianNA3!$AZ$1:$AZ$10,[3]AustralianNA3!$AZ$72:$AZ$244</definedName>
    <definedName name="A3348494J_Data">[3]AustralianNA3!$AZ$72:$AZ$244</definedName>
    <definedName name="A3348494J_Latest">[3]AustralianNA3!$AZ$244</definedName>
    <definedName name="A3348495K">[3]AustralianNA3!$BB$1:$BB$10,[3]AustralianNA3!$BB$72:$BB$244</definedName>
    <definedName name="A3348495K_Data">[3]AustralianNA3!$BB$72:$BB$244</definedName>
    <definedName name="A3348495K_Latest">[3]AustralianNA3!$BB$244</definedName>
    <definedName name="A3605670A">[3]AustralianNA2!$FM$1:$FM$10,[3]AustralianNA2!$FM$116:$FM$244</definedName>
    <definedName name="A3605670A_Data">[3]AustralianNA2!$FM$116:$FM$244</definedName>
    <definedName name="A3605670A_Latest">[3]AustralianNA2!$FM$244</definedName>
    <definedName name="A3605672F">[3]AustralianNA2!$FN$1:$FN$10,[3]AustralianNA2!$FN$116:$FN$244</definedName>
    <definedName name="A3605672F_Data">[3]AustralianNA2!$FN$116:$FN$244</definedName>
    <definedName name="A3605672F_Latest">[3]AustralianNA2!$FN$244</definedName>
    <definedName name="A3605673J">[3]AustralianNA2!$HP$1:$HP$10,[3]AustralianNA2!$HP$115:$HP$244</definedName>
    <definedName name="A3605673J_Data">[3]AustralianNA2!$HP$115:$HP$244</definedName>
    <definedName name="A3605673J_Latest">[3]AustralianNA2!$HP$244</definedName>
    <definedName name="A3605674K">[3]AustralianNA2!$BH$1:$BH$10,[3]AustralianNA2!$BH$116:$BH$244</definedName>
    <definedName name="A3605674K_Data">[3]AustralianNA2!$BH$116:$BH$244</definedName>
    <definedName name="A3605674K_Latest">[3]AustralianNA2!$BH$244</definedName>
    <definedName name="A3605676R">[3]AustralianNA2!$BI$1:$BI$10,[3]AustralianNA2!$BI$116:$BI$244</definedName>
    <definedName name="A3605676R_Data">[3]AustralianNA2!$BI$116:$BI$244</definedName>
    <definedName name="A3605676R_Latest">[3]AustralianNA2!$BI$244</definedName>
    <definedName name="A3605677T">[3]AustralianNA2!$HO$1:$HO$10,[3]AustralianNA2!$HO$115:$HO$244</definedName>
    <definedName name="A3605677T_Data">[3]AustralianNA2!$HO$115:$HO$244</definedName>
    <definedName name="A3605677T_Latest">[3]AustralianNA2!$HO$244</definedName>
    <definedName name="A3606066X">[3]AustralianNA2!$DJ$1:$DJ$10,[3]AustralianNA2!$DJ$115:$DJ$244</definedName>
    <definedName name="A3606066X_Data">[3]AustralianNA2!$DJ$115:$DJ$244</definedName>
    <definedName name="A3606066X_Latest">[3]AustralianNA2!$DJ$244</definedName>
    <definedName name="A3606067A">[3]AustralianNA2!$DK$1:$DK$10,[3]AustralianNA2!$DK$115:$DK$244</definedName>
    <definedName name="A3606067A_Data">[3]AustralianNA2!$DK$115:$DK$244</definedName>
    <definedName name="A3606067A_Latest">[3]AustralianNA2!$DK$244</definedName>
    <definedName name="A3606069F">[3]AustralianNA2!$E$1:$E$10,[3]AustralianNA2!$E$115:$E$244</definedName>
    <definedName name="A3606069F_Data">[3]AustralianNA2!$E$115:$E$244</definedName>
    <definedName name="A3606069F_Latest">[3]AustralianNA2!$E$244</definedName>
    <definedName name="A3606070R">[3]AustralianNA2!$F$1:$F$10,[3]AustralianNA2!$F$115:$F$244</definedName>
    <definedName name="A3606070R_Data">[3]AustralianNA2!$F$115:$F$244</definedName>
    <definedName name="A3606070R_Latest">[3]AustralianNA2!$F$244</definedName>
    <definedName name="A3606072V">[3]AustralianNA3!$AB$1:$AB$10,[3]AustralianNA3!$AB$116:$AB$244</definedName>
    <definedName name="A3606072V_Data">[3]AustralianNA3!$AB$116:$AB$244</definedName>
    <definedName name="A3606072V_Latest">[3]AustralianNA3!$AB$244</definedName>
    <definedName name="A3606073W">[3]AustralianNA3!$AC$1:$AC$10,[3]AustralianNA3!$AC$116:$AC$244</definedName>
    <definedName name="A3606073W_Data">[3]AustralianNA3!$AC$116:$AC$244</definedName>
    <definedName name="A3606073W_Latest">[3]AustralianNA3!$AC$244</definedName>
    <definedName name="A83722605X">[3]AustralianNA2!$G$1:$G$10,[3]AustralianNA2!$G$115:$G$244</definedName>
    <definedName name="A83722605X_Data">[3]AustralianNA2!$G$115:$G$244</definedName>
    <definedName name="A83722605X_Latest">[3]AustralianNA2!$G$244</definedName>
    <definedName name="A83722606A">[3]AustralianNA2!$FO$1:$FO$10,[3]AustralianNA2!$FO$116:$FO$244</definedName>
    <definedName name="A83722606A_Data">[3]AustralianNA2!$FO$116:$FO$244</definedName>
    <definedName name="A83722606A_Latest">[3]AustralianNA2!$FO$244</definedName>
    <definedName name="A83722607C">[3]AustralianNA2!$BJ$1:$BJ$10,[3]AustralianNA2!$BJ$116:$BJ$244</definedName>
    <definedName name="A83722607C_Data">[3]AustralianNA2!$BJ$116:$BJ$244</definedName>
    <definedName name="A83722607C_Latest">[3]AustralianNA2!$BJ$244</definedName>
    <definedName name="A83722608F">[3]AustralianNA2!$HR$1:$HR$10,[3]AustralianNA2!$HR$115:$HR$244</definedName>
    <definedName name="A83722608F_Data">[3]AustralianNA2!$HR$115:$HR$244</definedName>
    <definedName name="A83722608F_Latest">[3]AustralianNA2!$HR$244</definedName>
    <definedName name="A83722609J">[3]AustralianNA2!$DM$1:$DM$10,[3]AustralianNA2!$DM$115:$DM$244</definedName>
    <definedName name="A83722609J_Data">[3]AustralianNA2!$DM$115:$DM$244</definedName>
    <definedName name="A83722609J_Latest">[3]AustralianNA2!$DM$244</definedName>
    <definedName name="A83722610T">[3]AustralianNA2!$H$1:$H$10,[3]AustralianNA2!$H$115:$H$244</definedName>
    <definedName name="A83722610T_Data">[3]AustralianNA2!$H$115:$H$244</definedName>
    <definedName name="A83722610T_Latest">[3]AustralianNA2!$H$244</definedName>
    <definedName name="A83722611V">[3]AustralianNA2!$FP$1:$FP$10,[3]AustralianNA2!$FP$116:$FP$244</definedName>
    <definedName name="A83722611V_Data">[3]AustralianNA2!$FP$116:$FP$244</definedName>
    <definedName name="A83722611V_Latest">[3]AustralianNA2!$FP$244</definedName>
    <definedName name="A83722612W">[3]AustralianNA2!$BK$1:$BK$10,[3]AustralianNA2!$BK$116:$BK$244</definedName>
    <definedName name="A83722612W_Data">[3]AustralianNA2!$BK$116:$BK$244</definedName>
    <definedName name="A83722612W_Latest">[3]AustralianNA2!$BK$244</definedName>
    <definedName name="A83722613X">[3]AustralianNA3!$AE$1:$AE$10,[3]AustralianNA3!$AE$116:$AE$244</definedName>
    <definedName name="A83722613X_Data">[3]AustralianNA3!$AE$116:$AE$244</definedName>
    <definedName name="A83722613X_Latest">[3]AustralianNA3!$AE$244</definedName>
    <definedName name="A83722620W">[3]AustralianNA2!$HQ$1:$HQ$10,[3]AustralianNA2!$HQ$115:$HQ$244</definedName>
    <definedName name="A83722620W_Data">[3]AustralianNA2!$HQ$115:$HQ$244</definedName>
    <definedName name="A83722620W_Latest">[3]AustralianNA2!$HQ$244</definedName>
    <definedName name="A83722621X">[3]AustralianNA2!$DL$1:$DL$10,[3]AustralianNA2!$DL$115:$DL$244</definedName>
    <definedName name="A83722621X_Data">[3]AustralianNA2!$DL$115:$DL$244</definedName>
    <definedName name="A83722621X_Latest">[3]AustralianNA2!$DL$244</definedName>
    <definedName name="A83722622A">[3]AustralianNA3!$AD$1:$AD$10,[3]AustralianNA3!$AD$116:$AD$244</definedName>
    <definedName name="A83722622A_Data">[3]AustralianNA3!$AD$116:$AD$244</definedName>
    <definedName name="A83722622A_Latest">[3]AustralianNA3!$AD$244</definedName>
    <definedName name="A85124990W">[3]AustralianNA4!$R$1:$R$10,[3]AustralianNA4!$R$11:$R$128</definedName>
    <definedName name="A85124990W_Data">[3]AustralianNA4!$R$11:$R$128</definedName>
    <definedName name="A85124990W_Latest">[3]AustralianNA4!$R$128</definedName>
    <definedName name="A85124991X">[3]AustralianNA4!$S$1:$S$10,[3]AustralianNA4!$S$11:$S$128</definedName>
    <definedName name="A85124991X_Data">[3]AustralianNA4!$S$11:$S$128</definedName>
    <definedName name="A85124991X_Latest">[3]AustralianNA4!$S$128</definedName>
    <definedName name="A85124992A">[3]AustralianNA4!$T$1:$T$10,[3]AustralianNA4!$T$11:$T$128</definedName>
    <definedName name="A85124992A_Data">[3]AustralianNA4!$T$11:$T$128</definedName>
    <definedName name="A85124992A_Latest">[3]AustralianNA4!$T$128</definedName>
    <definedName name="A85124993C">[3]AustralianNA4!$U$1:$U$10,[3]AustralianNA4!$U$11:$U$128</definedName>
    <definedName name="A85124993C_Data">[3]AustralianNA4!$U$11:$U$128</definedName>
    <definedName name="A85124993C_Latest">[3]AustralianNA4!$U$128</definedName>
    <definedName name="A85124994F">[3]AustralianNA4!$V$1:$V$10,[3]AustralianNA4!$V$11:$V$128</definedName>
    <definedName name="A85124994F_Data">[3]AustralianNA4!$V$11:$V$128</definedName>
    <definedName name="A85124994F_Latest">[3]AustralianNA4!$V$128</definedName>
    <definedName name="A85124995J">[3]AustralianNA4!$W$1:$W$10,[3]AustralianNA4!$W$11:$W$128</definedName>
    <definedName name="A85124995J_Data">[3]AustralianNA4!$W$11:$W$128</definedName>
    <definedName name="A85124995J_Latest">[3]AustralianNA4!$W$128</definedName>
    <definedName name="A85124996K">[3]AustralianNA4!$X$1:$X$10,[3]AustralianNA4!$X$11:$X$128</definedName>
    <definedName name="A85124996K_Data">[3]AustralianNA4!$X$11:$X$128</definedName>
    <definedName name="A85124996K_Latest">[3]AustralianNA4!$X$128</definedName>
    <definedName name="A85124997L">[3]AustralianNA4!$Y$1:$Y$10,[3]AustralianNA4!$Y$11:$Y$128</definedName>
    <definedName name="A85124997L_Data">[3]AustralianNA4!$Y$11:$Y$128</definedName>
    <definedName name="A85124997L_Latest">[3]AustralianNA4!$Y$128</definedName>
    <definedName name="A85124998R">[3]AustralianNA4!$Z$1:$Z$10,[3]AustralianNA4!$Z$11:$Z$128</definedName>
    <definedName name="A85124998R_Data">[3]AustralianNA4!$Z$11:$Z$128</definedName>
    <definedName name="A85124998R_Latest">[3]AustralianNA4!$Z$128</definedName>
    <definedName name="A85124999T">[3]AustralianNA4!$AA$1:$AA$10,[3]AustralianNA4!$AA$11:$AA$128</definedName>
    <definedName name="A85124999T_Data">[3]AustralianNA4!$AA$11:$AA$128</definedName>
    <definedName name="A85124999T_Latest">[3]AustralianNA4!$AA$128</definedName>
    <definedName name="A85125000T">[3]AustralianNA4!$AC$1:$AC$10,[3]AustralianNA4!$AC$11:$AC$128</definedName>
    <definedName name="A85125000T_Data">[3]AustralianNA4!$AC$11:$AC$128</definedName>
    <definedName name="A85125000T_Latest">[3]AustralianNA4!$AC$128</definedName>
    <definedName name="A85125001V">[3]AustralianNA4!$AD$1:$AD$10,[3]AustralianNA4!$AD$11:$AD$128</definedName>
    <definedName name="A85125001V_Data">[3]AustralianNA4!$AD$11:$AD$128</definedName>
    <definedName name="A85125001V_Latest">[3]AustralianNA4!$AD$128</definedName>
    <definedName name="A85125002W">[3]AustralianNA4!$AE$1:$AE$10,[3]AustralianNA4!$AE$11:$AE$128</definedName>
    <definedName name="A85125002W_Data">[3]AustralianNA4!$AE$11:$AE$128</definedName>
    <definedName name="A85125002W_Latest">[3]AustralianNA4!$AE$128</definedName>
    <definedName name="A85125003X">[3]AustralianNA4!$AF$1:$AF$10,[3]AustralianNA4!$AF$11:$AF$128</definedName>
    <definedName name="A85125003X_Data">[3]AustralianNA4!$AF$11:$AF$128</definedName>
    <definedName name="A85125003X_Latest">[3]AustralianNA4!$AF$128</definedName>
    <definedName name="A85125004A">[3]AustralianNA4!$AG$1:$AG$10,[3]AustralianNA4!$AG$11:$AG$128</definedName>
    <definedName name="A85125004A_Data">[3]AustralianNA4!$AG$11:$AG$128</definedName>
    <definedName name="A85125004A_Latest">[3]AustralianNA4!$AG$128</definedName>
    <definedName name="A85125005C">[3]AustralianNA4!$AH$1:$AH$10,[3]AustralianNA4!$AH$11:$AH$128</definedName>
    <definedName name="A85125005C_Data">[3]AustralianNA4!$AH$11:$AH$128</definedName>
    <definedName name="A85125005C_Latest">[3]AustralianNA4!$AH$128</definedName>
    <definedName name="A85125006F">[3]AustralianNA4!$AI$1:$AI$10,[3]AustralianNA4!$AI$11:$AI$128</definedName>
    <definedName name="A85125006F_Data">[3]AustralianNA4!$AI$11:$AI$128</definedName>
    <definedName name="A85125006F_Latest">[3]AustralianNA4!$AI$128</definedName>
    <definedName name="A85125007J">[3]AustralianNA4!$AJ$1:$AJ$10,[3]AustralianNA4!$AJ$11:$AJ$128</definedName>
    <definedName name="A85125007J_Data">[3]AustralianNA4!$AJ$11:$AJ$128</definedName>
    <definedName name="A85125007J_Latest">[3]AustralianNA4!$AJ$128</definedName>
    <definedName name="A85125008K">[3]AustralianNA4!$AK$1:$AK$10,[3]AustralianNA4!$AK$11:$AK$128</definedName>
    <definedName name="A85125008K_Data">[3]AustralianNA4!$AK$11:$AK$128</definedName>
    <definedName name="A85125008K_Latest">[3]AustralianNA4!$AK$128</definedName>
    <definedName name="A85125009L">[3]AustralianNA4!$AL$1:$AL$10,[3]AustralianNA4!$AL$11:$AL$128</definedName>
    <definedName name="A85125009L_Data">[3]AustralianNA4!$AL$11:$AL$128</definedName>
    <definedName name="A85125009L_Latest">[3]AustralianNA4!$AL$128</definedName>
    <definedName name="A85125010W">[3]AustralianNA4!$AM$1:$AM$10,[3]AustralianNA4!$AM$11:$AM$128</definedName>
    <definedName name="A85125010W_Data">[3]AustralianNA4!$AM$11:$AM$128</definedName>
    <definedName name="A85125010W_Latest">[3]AustralianNA4!$AM$128</definedName>
    <definedName name="A85125011X">[3]AustralianNA4!$AN$1:$AN$10,[3]AustralianNA4!$AN$11:$AN$128</definedName>
    <definedName name="A85125011X_Data">[3]AustralianNA4!$AN$11:$AN$128</definedName>
    <definedName name="A85125011X_Latest">[3]AustralianNA4!$AN$128</definedName>
    <definedName name="A85125012A">[3]AustralianNA4!$AO$1:$AO$10,[3]AustralianNA4!$AO$11:$AO$128</definedName>
    <definedName name="A85125012A_Data">[3]AustralianNA4!$AO$11:$AO$128</definedName>
    <definedName name="A85125012A_Latest">[3]AustralianNA4!$AO$128</definedName>
    <definedName name="A85125013C">[3]AustralianNA4!$AP$1:$AP$10,[3]AustralianNA4!$AP$11:$AP$128</definedName>
    <definedName name="A85125013C_Data">[3]AustralianNA4!$AP$11:$AP$128</definedName>
    <definedName name="A85125013C_Latest">[3]AustralianNA4!$AP$128</definedName>
    <definedName name="A85125014F">[3]AustralianNA4!$AQ$1:$AQ$10,[3]AustralianNA4!$AQ$11:$AQ$128</definedName>
    <definedName name="A85125014F_Data">[3]AustralianNA4!$AQ$11:$AQ$128</definedName>
    <definedName name="A85125014F_Latest">[3]AustralianNA4!$AQ$128</definedName>
    <definedName name="A85125015J">[3]AustralianNA4!$AR$1:$AR$10,[3]AustralianNA4!$AR$11:$AR$128</definedName>
    <definedName name="A85125015J_Data">[3]AustralianNA4!$AR$11:$AR$128</definedName>
    <definedName name="A85125015J_Latest">[3]AustralianNA4!$AR$128</definedName>
    <definedName name="A85125016K">[3]AustralianNA4!$AS$1:$AS$10,[3]AustralianNA4!$AS$11:$AS$128</definedName>
    <definedName name="A85125016K_Data">[3]AustralianNA4!$AS$11:$AS$128</definedName>
    <definedName name="A85125016K_Latest">[3]AustralianNA4!$AS$128</definedName>
    <definedName name="A85125017L">[3]AustralianNA4!$AT$1:$AT$10,[3]AustralianNA4!$AT$11:$AT$128</definedName>
    <definedName name="A85125017L_Data">[3]AustralianNA4!$AT$11:$AT$128</definedName>
    <definedName name="A85125017L_Latest">[3]AustralianNA4!$AT$128</definedName>
    <definedName name="A85125018R">[3]AustralianNA4!$AU$1:$AU$10,[3]AustralianNA4!$AU$11:$AU$128</definedName>
    <definedName name="A85125018R_Data">[3]AustralianNA4!$AU$11:$AU$128</definedName>
    <definedName name="A85125018R_Latest">[3]AustralianNA4!$AU$128</definedName>
    <definedName name="A85125019T">[3]AustralianNA4!$AV$1:$AV$10,[3]AustralianNA4!$AV$11:$AV$128</definedName>
    <definedName name="A85125019T_Data">[3]AustralianNA4!$AV$11:$AV$128</definedName>
    <definedName name="A85125019T_Latest">[3]AustralianNA4!$AV$128</definedName>
    <definedName name="A85125020A">[3]AustralianNA4!$AW$1:$AW$10,[3]AustralianNA4!$AW$11:$AW$128</definedName>
    <definedName name="A85125020A_Data">[3]AustralianNA4!$AW$11:$AW$128</definedName>
    <definedName name="A85125020A_Latest">[3]AustralianNA4!$AW$128</definedName>
    <definedName name="A85125021C">[3]AustralianNA4!$AX$1:$AX$10,[3]AustralianNA4!$AX$11:$AX$128</definedName>
    <definedName name="A85125021C_Data">[3]AustralianNA4!$AX$11:$AX$128</definedName>
    <definedName name="A85125021C_Latest">[3]AustralianNA4!$AX$128</definedName>
    <definedName name="A85125022F">[3]AustralianNA4!$AY$1:$AY$10,[3]AustralianNA4!$AY$11:$AY$128</definedName>
    <definedName name="A85125022F_Data">[3]AustralianNA4!$AY$11:$AY$128</definedName>
    <definedName name="A85125022F_Latest">[3]AustralianNA4!$AY$128</definedName>
    <definedName name="A85125023J">[3]AustralianNA4!$AZ$1:$AZ$10,[3]AustralianNA4!$AZ$11:$AZ$128</definedName>
    <definedName name="A85125023J_Data">[3]AustralianNA4!$AZ$11:$AZ$128</definedName>
    <definedName name="A85125023J_Latest">[3]AustralianNA4!$AZ$128</definedName>
    <definedName name="A85125024K">[3]AustralianNA4!$BA$1:$BA$10,[3]AustralianNA4!$BA$11:$BA$128</definedName>
    <definedName name="A85125024K_Data">[3]AustralianNA4!$BA$11:$BA$128</definedName>
    <definedName name="A85125024K_Latest">[3]AustralianNA4!$BA$128</definedName>
    <definedName name="A85125025L">[3]AustralianNA4!$BB$1:$BB$10,[3]AustralianNA4!$BB$11:$BB$128</definedName>
    <definedName name="A85125025L_Data">[3]AustralianNA4!$BB$11:$BB$128</definedName>
    <definedName name="A85125025L_Latest">[3]AustralianNA4!$BB$128</definedName>
    <definedName name="A85125026R">[3]AustralianNA4!$BC$1:$BC$10,[3]AustralianNA4!$BC$11:$BC$128</definedName>
    <definedName name="A85125026R_Data">[3]AustralianNA4!$BC$11:$BC$128</definedName>
    <definedName name="A85125026R_Latest">[3]AustralianNA4!$BC$128</definedName>
    <definedName name="A85125027T">[3]AustralianNA4!$BD$1:$BD$10,[3]AustralianNA4!$BD$11:$BD$128</definedName>
    <definedName name="A85125027T_Data">[3]AustralianNA4!$BD$11:$BD$128</definedName>
    <definedName name="A85125027T_Latest">[3]AustralianNA4!$BD$128</definedName>
    <definedName name="A85125028V">[3]AustralianNA4!$BF$1:$BF$10,[3]AustralianNA4!$BF$11:$BF$128</definedName>
    <definedName name="A85125028V_Data">[3]AustralianNA4!$BF$11:$BF$128</definedName>
    <definedName name="A85125028V_Latest">[3]AustralianNA4!$BF$128</definedName>
    <definedName name="A85125029W">[3]AustralianNA4!$BG$1:$BG$10,[3]AustralianNA4!$BG$11:$BG$128</definedName>
    <definedName name="A85125029W_Data">[3]AustralianNA4!$BG$11:$BG$128</definedName>
    <definedName name="A85125029W_Latest">[3]AustralianNA4!$BG$128</definedName>
    <definedName name="A85125030F">[3]AustralianNA4!$BH$1:$BH$10,[3]AustralianNA4!$BH$11:$BH$128</definedName>
    <definedName name="A85125030F_Data">[3]AustralianNA4!$BH$11:$BH$128</definedName>
    <definedName name="A85125030F_Latest">[3]AustralianNA4!$BH$128</definedName>
    <definedName name="A85125031J">[3]AustralianNA4!$BI$1:$BI$10,[3]AustralianNA4!$BI$11:$BI$128</definedName>
    <definedName name="A85125031J_Data">[3]AustralianNA4!$BI$11:$BI$128</definedName>
    <definedName name="A85125031J_Latest">[3]AustralianNA4!$BI$128</definedName>
    <definedName name="A85125032K">[3]AustralianNA4!$BJ$1:$BJ$10,[3]AustralianNA4!$BJ$11:$BJ$128</definedName>
    <definedName name="A85125032K_Data">[3]AustralianNA4!$BJ$11:$BJ$128</definedName>
    <definedName name="A85125032K_Latest">[3]AustralianNA4!$BJ$128</definedName>
    <definedName name="A85125033L">[3]AustralianNA4!$BK$1:$BK$10,[3]AustralianNA4!$BK$11:$BK$128</definedName>
    <definedName name="A85125033L_Data">[3]AustralianNA4!$BK$11:$BK$128</definedName>
    <definedName name="A85125033L_Latest">[3]AustralianNA4!$BK$128</definedName>
    <definedName name="A85125034R">[3]AustralianNA4!$BL$1:$BL$10,[3]AustralianNA4!$BL$11:$BL$128</definedName>
    <definedName name="A85125034R_Data">[3]AustralianNA4!$BL$11:$BL$128</definedName>
    <definedName name="A85125034R_Latest">[3]AustralianNA4!$BL$128</definedName>
    <definedName name="A85125035T">[3]AustralianNA4!$BM$1:$BM$10,[3]AustralianNA4!$BM$11:$BM$128</definedName>
    <definedName name="A85125035T_Data">[3]AustralianNA4!$BM$11:$BM$128</definedName>
    <definedName name="A85125035T_Latest">[3]AustralianNA4!$BM$128</definedName>
    <definedName name="A85125036V">[3]AustralianNA4!$BN$1:$BN$10,[3]AustralianNA4!$BN$11:$BN$128</definedName>
    <definedName name="A85125036V_Data">[3]AustralianNA4!$BN$11:$BN$128</definedName>
    <definedName name="A85125036V_Latest">[3]AustralianNA4!$BN$128</definedName>
    <definedName name="A85125037W">[3]AustralianNA4!$BO$1:$BO$10,[3]AustralianNA4!$BO$11:$BO$128</definedName>
    <definedName name="A85125037W_Data">[3]AustralianNA4!$BO$11:$BO$128</definedName>
    <definedName name="A85125037W_Latest">[3]AustralianNA4!$BO$128</definedName>
    <definedName name="A85125038X">[3]AustralianNA4!$BP$1:$BP$10,[3]AustralianNA4!$BP$11:$BP$128</definedName>
    <definedName name="A85125038X_Data">[3]AustralianNA4!$BP$11:$BP$128</definedName>
    <definedName name="A85125038X_Latest">[3]AustralianNA4!$BP$128</definedName>
    <definedName name="A85125039A">[3]AustralianNA4!$BQ$1:$BQ$10,[3]AustralianNA4!$BQ$11:$BQ$128</definedName>
    <definedName name="A85125039A_Data">[3]AustralianNA4!$BQ$11:$BQ$128</definedName>
    <definedName name="A85125039A_Latest">[3]AustralianNA4!$BQ$128</definedName>
    <definedName name="A85125040K">[3]AustralianNA4!$BR$1:$BR$10,[3]AustralianNA4!$BR$11:$BR$128</definedName>
    <definedName name="A85125040K_Data">[3]AustralianNA4!$BR$11:$BR$128</definedName>
    <definedName name="A85125040K_Latest">[3]AustralianNA4!$BR$128</definedName>
    <definedName name="A85125041L">[3]AustralianNA4!$BS$1:$BS$10,[3]AustralianNA4!$BS$11:$BS$128</definedName>
    <definedName name="A85125041L_Data">[3]AustralianNA4!$BS$11:$BS$128</definedName>
    <definedName name="A85125041L_Latest">[3]AustralianNA4!$BS$128</definedName>
    <definedName name="A85125042R">[3]AustralianNA4!$BT$1:$BT$10,[3]AustralianNA4!$BT$11:$BT$128</definedName>
    <definedName name="A85125042R_Data">[3]AustralianNA4!$BT$11:$BT$128</definedName>
    <definedName name="A85125042R_Latest">[3]AustralianNA4!$BT$128</definedName>
    <definedName name="A85125043T">[3]AustralianNA4!$BU$1:$BU$10,[3]AustralianNA4!$BU$11:$BU$128</definedName>
    <definedName name="A85125043T_Data">[3]AustralianNA4!$BU$11:$BU$128</definedName>
    <definedName name="A85125043T_Latest">[3]AustralianNA4!$BU$128</definedName>
    <definedName name="A85125044V">[3]AustralianNA4!$BV$1:$BV$10,[3]AustralianNA4!$BV$11:$BV$128</definedName>
    <definedName name="A85125044V_Data">[3]AustralianNA4!$BV$11:$BV$128</definedName>
    <definedName name="A85125044V_Latest">[3]AustralianNA4!$BV$128</definedName>
    <definedName name="A85125045W">[3]AustralianNA4!$BW$1:$BW$10,[3]AustralianNA4!$BW$11:$BW$128</definedName>
    <definedName name="A85125045W_Data">[3]AustralianNA4!$BW$11:$BW$128</definedName>
    <definedName name="A85125045W_Latest">[3]AustralianNA4!$BW$128</definedName>
    <definedName name="A85125046X">[3]AustralianNA4!$BX$1:$BX$10,[3]AustralianNA4!$BX$11:$BX$128</definedName>
    <definedName name="A85125046X_Data">[3]AustralianNA4!$BX$11:$BX$128</definedName>
    <definedName name="A85125046X_Latest">[3]AustralianNA4!$BX$128</definedName>
    <definedName name="A85125047A">[3]AustralianNA4!$BY$1:$BY$10,[3]AustralianNA4!$BY$11:$BY$128</definedName>
    <definedName name="A85125047A_Data">[3]AustralianNA4!$BY$11:$BY$128</definedName>
    <definedName name="A85125047A_Latest">[3]AustralianNA4!$BY$128</definedName>
    <definedName name="A85125048C">[3]AustralianNA4!$BZ$1:$BZ$10,[3]AustralianNA4!$BZ$11:$BZ$128</definedName>
    <definedName name="A85125048C_Data">[3]AustralianNA4!$BZ$11:$BZ$128</definedName>
    <definedName name="A85125048C_Latest">[3]AustralianNA4!$BZ$128</definedName>
    <definedName name="A85125049F">[3]AustralianNA4!$CA$1:$CA$10,[3]AustralianNA4!$CA$11:$CA$128</definedName>
    <definedName name="A85125049F_Data">[3]AustralianNA4!$CA$11:$CA$128</definedName>
    <definedName name="A85125049F_Latest">[3]AustralianNA4!$CA$128</definedName>
    <definedName name="A85125050R">[3]AustralianNA4!$CB$1:$CB$10,[3]AustralianNA4!$CB$11:$CB$128</definedName>
    <definedName name="A85125050R_Data">[3]AustralianNA4!$CB$11:$CB$128</definedName>
    <definedName name="A85125050R_Latest">[3]AustralianNA4!$CB$128</definedName>
    <definedName name="A85125051T">[3]AustralianNA4!$CC$1:$CC$10,[3]AustralianNA4!$CC$11:$CC$128</definedName>
    <definedName name="A85125051T_Data">[3]AustralianNA4!$CC$11:$CC$128</definedName>
    <definedName name="A85125051T_Latest">[3]AustralianNA4!$CC$128</definedName>
    <definedName name="A85125052V">[3]AustralianNA4!$CD$1:$CD$10,[3]AustralianNA4!$CD$11:$CD$128</definedName>
    <definedName name="A85125052V_Data">[3]AustralianNA4!$CD$11:$CD$128</definedName>
    <definedName name="A85125052V_Latest">[3]AustralianNA4!$CD$128</definedName>
    <definedName name="A85125053W">[3]AustralianNA4!$CE$1:$CE$10,[3]AustralianNA4!$CE$11:$CE$128</definedName>
    <definedName name="A85125053W_Data">[3]AustralianNA4!$CE$11:$CE$128</definedName>
    <definedName name="A85125053W_Latest">[3]AustralianNA4!$CE$128</definedName>
    <definedName name="A85125054X">[3]AustralianNA4!$CF$1:$CF$10,[3]AustralianNA4!$CF$11:$CF$128</definedName>
    <definedName name="A85125054X_Data">[3]AustralianNA4!$CF$11:$CF$128</definedName>
    <definedName name="A85125054X_Latest">[3]AustralianNA4!$CF$128</definedName>
    <definedName name="A85125055A">[3]AustralianNA4!$CG$1:$CG$10,[3]AustralianNA4!$CG$11:$CG$128</definedName>
    <definedName name="A85125055A_Data">[3]AustralianNA4!$CG$11:$CG$128</definedName>
    <definedName name="A85125055A_Latest">[3]AustralianNA4!$CG$128</definedName>
    <definedName name="A85125056C">[3]AustralianNA4!$CI$1:$CI$10,[3]AustralianNA4!$CI$11:$CI$128</definedName>
    <definedName name="A85125056C_Data">[3]AustralianNA4!$CI$11:$CI$128</definedName>
    <definedName name="A85125056C_Latest">[3]AustralianNA4!$CI$128</definedName>
    <definedName name="A85125057F">[3]AustralianNA4!$CJ$1:$CJ$10,[3]AustralianNA4!$CJ$11:$CJ$128</definedName>
    <definedName name="A85125057F_Data">[3]AustralianNA4!$CJ$11:$CJ$128</definedName>
    <definedName name="A85125057F_Latest">[3]AustralianNA4!$CJ$128</definedName>
    <definedName name="A85125379W">[3]AustralianNA4!$B$1:$B$10,[3]AustralianNA4!$B$11:$B$128</definedName>
    <definedName name="A85125379W_Data">[3]AustralianNA4!$B$11:$B$128</definedName>
    <definedName name="A85125379W_Latest">[3]AustralianNA4!$B$128</definedName>
    <definedName name="A85125380F">[3]AustralianNA4!$C$1:$C$10,[3]AustralianNA4!$C$11:$C$128</definedName>
    <definedName name="A85125380F_Data">[3]AustralianNA4!$C$11:$C$128</definedName>
    <definedName name="A85125380F_Latest">[3]AustralianNA4!$C$128</definedName>
    <definedName name="A85125381J">[3]AustralianNA4!$D$1:$D$10,[3]AustralianNA4!$D$11:$D$128</definedName>
    <definedName name="A85125381J_Data">[3]AustralianNA4!$D$11:$D$128</definedName>
    <definedName name="A85125381J_Latest">[3]AustralianNA4!$D$128</definedName>
    <definedName name="A85125382K">[3]AustralianNA4!$E$1:$E$10,[3]AustralianNA4!$E$11:$E$128</definedName>
    <definedName name="A85125382K_Data">[3]AustralianNA4!$E$11:$E$128</definedName>
    <definedName name="A85125382K_Latest">[3]AustralianNA4!$E$128</definedName>
    <definedName name="A85125383L">[3]AustralianNA4!$F$1:$F$10,[3]AustralianNA4!$F$11:$F$128</definedName>
    <definedName name="A85125383L_Data">[3]AustralianNA4!$F$11:$F$128</definedName>
    <definedName name="A85125383L_Latest">[3]AustralianNA4!$F$128</definedName>
    <definedName name="A85125384R">[3]AustralianNA4!$G$1:$G$10,[3]AustralianNA4!$G$11:$G$128</definedName>
    <definedName name="A85125384R_Data">[3]AustralianNA4!$G$11:$G$128</definedName>
    <definedName name="A85125384R_Latest">[3]AustralianNA4!$G$128</definedName>
    <definedName name="A85125385T">[3]AustralianNA4!$H$1:$H$10,[3]AustralianNA4!$H$11:$H$128</definedName>
    <definedName name="A85125385T_Data">[3]AustralianNA4!$H$11:$H$128</definedName>
    <definedName name="A85125385T_Latest">[3]AustralianNA4!$H$128</definedName>
    <definedName name="A85125386V">[3]AustralianNA4!$I$1:$I$10,[3]AustralianNA4!$I$11:$I$128</definedName>
    <definedName name="A85125386V_Data">[3]AustralianNA4!$I$11:$I$128</definedName>
    <definedName name="A85125386V_Latest">[3]AustralianNA4!$I$128</definedName>
    <definedName name="A85125387W">[3]AustralianNA4!$J$1:$J$10,[3]AustralianNA4!$J$11:$J$128</definedName>
    <definedName name="A85125387W_Data">[3]AustralianNA4!$J$11:$J$128</definedName>
    <definedName name="A85125387W_Latest">[3]AustralianNA4!$J$128</definedName>
    <definedName name="A85125388X">[3]AustralianNA4!$K$1:$K$10,[3]AustralianNA4!$K$11:$K$128</definedName>
    <definedName name="A85125388X_Data">[3]AustralianNA4!$K$11:$K$128</definedName>
    <definedName name="A85125388X_Latest">[3]AustralianNA4!$K$128</definedName>
    <definedName name="A85125389A">[3]AustralianNA4!$L$1:$L$10,[3]AustralianNA4!$L$11:$L$128</definedName>
    <definedName name="A85125389A_Data">[3]AustralianNA4!$L$11:$L$128</definedName>
    <definedName name="A85125389A_Latest">[3]AustralianNA4!$L$128</definedName>
    <definedName name="A85125390K">[3]AustralianNA4!$M$1:$M$10,[3]AustralianNA4!$M$11:$M$128</definedName>
    <definedName name="A85125390K_Data">[3]AustralianNA4!$M$11:$M$128</definedName>
    <definedName name="A85125390K_Latest">[3]AustralianNA4!$M$128</definedName>
    <definedName name="A85125391L">[3]AustralianNA4!$N$1:$N$10,[3]AustralianNA4!$N$11:$N$128</definedName>
    <definedName name="A85125391L_Data">[3]AustralianNA4!$N$11:$N$128</definedName>
    <definedName name="A85125391L_Latest">[3]AustralianNA4!$N$128</definedName>
    <definedName name="A85125392R">[3]AustralianNA4!$O$1:$O$10,[3]AustralianNA4!$O$11:$O$128</definedName>
    <definedName name="A85125392R_Data">[3]AustralianNA4!$O$11:$O$128</definedName>
    <definedName name="A85125392R_Latest">[3]AustralianNA4!$O$128</definedName>
    <definedName name="A85125393T">[3]AustralianNA4!$P$1:$P$10,[3]AustralianNA4!$P$11:$P$128</definedName>
    <definedName name="A85125393T_Data">[3]AustralianNA4!$P$11:$P$128</definedName>
    <definedName name="A85125393T_Latest">[3]AustralianNA4!$P$128</definedName>
    <definedName name="A85125394V">[3]AustralianNA4!$Q$1:$Q$10,[3]AustralianNA4!$Q$11:$Q$128</definedName>
    <definedName name="A85125394V_Data">[3]AustralianNA4!$Q$11:$Q$128</definedName>
    <definedName name="A85125394V_Latest">[3]AustralianNA4!$Q$128</definedName>
    <definedName name="A85125811W">[3]AustralianNA5!$AC$1:$AC$10,[3]AustralianNA5!$AC$11:$AC$128</definedName>
    <definedName name="A85125811W_Data">[3]AustralianNA5!$AC$11:$AC$128</definedName>
    <definedName name="A85125811W_Latest">[3]AustralianNA5!$AC$128</definedName>
    <definedName name="A85125812X">[3]AustralianNA4!$AB$1:$AB$10,[3]AustralianNA4!$AB$11:$AB$128</definedName>
    <definedName name="A85125812X_Data">[3]AustralianNA4!$AB$11:$AB$128</definedName>
    <definedName name="A85125812X_Latest">[3]AustralianNA4!$AB$128</definedName>
    <definedName name="A85125813A">[3]AustralianNA5!$BG$1:$BG$10,[3]AustralianNA5!$BG$11:$BG$128</definedName>
    <definedName name="A85125813A_Data">[3]AustralianNA5!$BG$11:$BG$128</definedName>
    <definedName name="A85125813A_Latest">[3]AustralianNA5!$BG$128</definedName>
    <definedName name="A85125814C">[3]AustralianNA4!$BE$1:$BE$10,[3]AustralianNA4!$BE$11:$BE$128</definedName>
    <definedName name="A85125814C_Data">[3]AustralianNA4!$BE$11:$BE$128</definedName>
    <definedName name="A85125814C_Latest">[3]AustralianNA4!$BE$128</definedName>
    <definedName name="A85125815F">[3]AustralianNA5!$CK$1:$CK$10,[3]AustralianNA5!$CK$11:$CK$128</definedName>
    <definedName name="A85125815F_Data">[3]AustralianNA5!$CK$11:$CK$128</definedName>
    <definedName name="A85125815F_Latest">[3]AustralianNA5!$CK$128</definedName>
    <definedName name="A85125816J">[3]AustralianNA4!$CH$1:$CH$10,[3]AustralianNA4!$CH$11:$CH$128</definedName>
    <definedName name="A85125816J_Data">[3]AustralianNA4!$CH$11:$CH$128</definedName>
    <definedName name="A85125816J_Latest">[3]AustralianNA4!$CH$128</definedName>
    <definedName name="A85125817K">[3]AustralianNA5!$B$1:$B$10,[3]AustralianNA5!$B$11:$B$128</definedName>
    <definedName name="A85125817K_Data">[3]AustralianNA5!$B$11:$B$128</definedName>
    <definedName name="A85125817K_Latest">[3]AustralianNA5!$B$128</definedName>
    <definedName name="A85125818L">[3]AustralianNA5!$C$1:$C$10,[3]AustralianNA5!$C$11:$C$128</definedName>
    <definedName name="A85125818L_Data">[3]AustralianNA5!$C$11:$C$128</definedName>
    <definedName name="A85125818L_Latest">[3]AustralianNA5!$C$128</definedName>
    <definedName name="A85125819R">[3]AustralianNA5!$D$1:$D$10,[3]AustralianNA5!$D$11:$D$128</definedName>
    <definedName name="A85125819R_Data">[3]AustralianNA5!$D$11:$D$128</definedName>
    <definedName name="A85125819R_Latest">[3]AustralianNA5!$D$128</definedName>
    <definedName name="A85125820X">[3]AustralianNA5!$E$1:$E$10,[3]AustralianNA5!$E$11:$E$128</definedName>
    <definedName name="A85125820X_Data">[3]AustralianNA5!$E$11:$E$128</definedName>
    <definedName name="A85125820X_Latest">[3]AustralianNA5!$E$128</definedName>
    <definedName name="A85125821A">[3]AustralianNA5!$F$1:$F$10,[3]AustralianNA5!$F$11:$F$128</definedName>
    <definedName name="A85125821A_Data">[3]AustralianNA5!$F$11:$F$128</definedName>
    <definedName name="A85125821A_Latest">[3]AustralianNA5!$F$128</definedName>
    <definedName name="A85125822C">[3]AustralianNA5!$G$1:$G$10,[3]AustralianNA5!$G$11:$G$128</definedName>
    <definedName name="A85125822C_Data">[3]AustralianNA5!$G$11:$G$128</definedName>
    <definedName name="A85125822C_Latest">[3]AustralianNA5!$G$128</definedName>
    <definedName name="A85125823F">[3]AustralianNA5!$H$1:$H$10,[3]AustralianNA5!$H$11:$H$128</definedName>
    <definedName name="A85125823F_Data">[3]AustralianNA5!$H$11:$H$128</definedName>
    <definedName name="A85125823F_Latest">[3]AustralianNA5!$H$128</definedName>
    <definedName name="A85125824J">[3]AustralianNA5!$I$1:$I$10,[3]AustralianNA5!$I$11:$I$128</definedName>
    <definedName name="A85125824J_Data">[3]AustralianNA5!$I$11:$I$128</definedName>
    <definedName name="A85125824J_Latest">[3]AustralianNA5!$I$128</definedName>
    <definedName name="A85125825K">[3]AustralianNA5!$J$1:$J$10,[3]AustralianNA5!$J$11:$J$128</definedName>
    <definedName name="A85125825K_Data">[3]AustralianNA5!$J$11:$J$128</definedName>
    <definedName name="A85125825K_Latest">[3]AustralianNA5!$J$128</definedName>
    <definedName name="A85125826L">[3]AustralianNA5!$K$1:$K$10,[3]AustralianNA5!$K$11:$K$128</definedName>
    <definedName name="A85125826L_Data">[3]AustralianNA5!$K$11:$K$128</definedName>
    <definedName name="A85125826L_Latest">[3]AustralianNA5!$K$128</definedName>
    <definedName name="A85125827R">[3]AustralianNA5!$L$1:$L$10,[3]AustralianNA5!$L$11:$L$128</definedName>
    <definedName name="A85125827R_Data">[3]AustralianNA5!$L$11:$L$128</definedName>
    <definedName name="A85125827R_Latest">[3]AustralianNA5!$L$128</definedName>
    <definedName name="A85125828T">[3]AustralianNA5!$M$1:$M$10,[3]AustralianNA5!$M$11:$M$128</definedName>
    <definedName name="A85125828T_Data">[3]AustralianNA5!$M$11:$M$128</definedName>
    <definedName name="A85125828T_Latest">[3]AustralianNA5!$M$128</definedName>
    <definedName name="A85125829V">[3]AustralianNA5!$N$1:$N$10,[3]AustralianNA5!$N$11:$N$128</definedName>
    <definedName name="A85125829V_Data">[3]AustralianNA5!$N$11:$N$128</definedName>
    <definedName name="A85125829V_Latest">[3]AustralianNA5!$N$128</definedName>
    <definedName name="A85125830C">[3]AustralianNA5!$O$1:$O$10,[3]AustralianNA5!$O$11:$O$128</definedName>
    <definedName name="A85125830C_Data">[3]AustralianNA5!$O$11:$O$128</definedName>
    <definedName name="A85125830C_Latest">[3]AustralianNA5!$O$128</definedName>
    <definedName name="A85125831F">[3]AustralianNA5!$P$1:$P$10,[3]AustralianNA5!$P$11:$P$128</definedName>
    <definedName name="A85125831F_Data">[3]AustralianNA5!$P$11:$P$128</definedName>
    <definedName name="A85125831F_Latest">[3]AustralianNA5!$P$128</definedName>
    <definedName name="A85125832J">[3]AustralianNA5!$Q$1:$Q$10,[3]AustralianNA5!$Q$11:$Q$128</definedName>
    <definedName name="A85125832J_Data">[3]AustralianNA5!$Q$11:$Q$128</definedName>
    <definedName name="A85125832J_Latest">[3]AustralianNA5!$Q$128</definedName>
    <definedName name="A85125833K">[3]AustralianNA5!$R$1:$R$10,[3]AustralianNA5!$R$11:$R$128</definedName>
    <definedName name="A85125833K_Data">[3]AustralianNA5!$R$11:$R$128</definedName>
    <definedName name="A85125833K_Latest">[3]AustralianNA5!$R$128</definedName>
    <definedName name="A85125834L">[3]AustralianNA5!$S$1:$S$10,[3]AustralianNA5!$S$11:$S$128</definedName>
    <definedName name="A85125834L_Data">[3]AustralianNA5!$S$11:$S$128</definedName>
    <definedName name="A85125834L_Latest">[3]AustralianNA5!$S$128</definedName>
    <definedName name="A85125835R">[3]AustralianNA5!$T$1:$T$10,[3]AustralianNA5!$T$11:$T$128</definedName>
    <definedName name="A85125835R_Data">[3]AustralianNA5!$T$11:$T$128</definedName>
    <definedName name="A85125835R_Latest">[3]AustralianNA5!$T$128</definedName>
    <definedName name="A85125836T">[3]AustralianNA5!$U$1:$U$10,[3]AustralianNA5!$U$11:$U$128</definedName>
    <definedName name="A85125836T_Data">[3]AustralianNA5!$U$11:$U$128</definedName>
    <definedName name="A85125836T_Latest">[3]AustralianNA5!$U$128</definedName>
    <definedName name="A85125837V">[3]AustralianNA5!$V$1:$V$10,[3]AustralianNA5!$V$11:$V$128</definedName>
    <definedName name="A85125837V_Data">[3]AustralianNA5!$V$11:$V$128</definedName>
    <definedName name="A85125837V_Latest">[3]AustralianNA5!$V$128</definedName>
    <definedName name="A85125838W">[3]AustralianNA5!$W$1:$W$10,[3]AustralianNA5!$W$11:$W$128</definedName>
    <definedName name="A85125838W_Data">[3]AustralianNA5!$W$11:$W$128</definedName>
    <definedName name="A85125838W_Latest">[3]AustralianNA5!$W$128</definedName>
    <definedName name="A85125839X">[3]AustralianNA5!$X$1:$X$10,[3]AustralianNA5!$X$11:$X$128</definedName>
    <definedName name="A85125839X_Data">[3]AustralianNA5!$X$11:$X$128</definedName>
    <definedName name="A85125839X_Latest">[3]AustralianNA5!$X$128</definedName>
    <definedName name="A85125840J">[3]AustralianNA5!$Y$1:$Y$10,[3]AustralianNA5!$Y$11:$Y$128</definedName>
    <definedName name="A85125840J_Data">[3]AustralianNA5!$Y$11:$Y$128</definedName>
    <definedName name="A85125840J_Latest">[3]AustralianNA5!$Y$128</definedName>
    <definedName name="A85125841K">[3]AustralianNA5!$Z$1:$Z$10,[3]AustralianNA5!$Z$11:$Z$128</definedName>
    <definedName name="A85125841K_Data">[3]AustralianNA5!$Z$11:$Z$128</definedName>
    <definedName name="A85125841K_Latest">[3]AustralianNA5!$Z$128</definedName>
    <definedName name="A85125842L">[3]AustralianNA5!$AA$1:$AA$10,[3]AustralianNA5!$AA$11:$AA$128</definedName>
    <definedName name="A85125842L_Data">[3]AustralianNA5!$AA$11:$AA$128</definedName>
    <definedName name="A85125842L_Latest">[3]AustralianNA5!$AA$128</definedName>
    <definedName name="A85125843R">[3]AustralianNA5!$AB$1:$AB$10,[3]AustralianNA5!$AB$11:$AB$128</definedName>
    <definedName name="A85125843R_Data">[3]AustralianNA5!$AB$11:$AB$128</definedName>
    <definedName name="A85125843R_Latest">[3]AustralianNA5!$AB$128</definedName>
    <definedName name="A85125844T">[3]AustralianNA5!$AD$1:$AD$10,[3]AustralianNA5!$AD$11:$AD$128</definedName>
    <definedName name="A85125844T_Data">[3]AustralianNA5!$AD$11:$AD$128</definedName>
    <definedName name="A85125844T_Latest">[3]AustralianNA5!$AD$128</definedName>
    <definedName name="A85125845V">[3]AustralianNA5!$AE$1:$AE$10,[3]AustralianNA5!$AE$11:$AE$128</definedName>
    <definedName name="A85125845V_Data">[3]AustralianNA5!$AE$11:$AE$128</definedName>
    <definedName name="A85125845V_Latest">[3]AustralianNA5!$AE$128</definedName>
    <definedName name="A85125846W">[3]AustralianNA5!$AF$1:$AF$10,[3]AustralianNA5!$AF$11:$AF$128</definedName>
    <definedName name="A85125846W_Data">[3]AustralianNA5!$AF$11:$AF$128</definedName>
    <definedName name="A85125846W_Latest">[3]AustralianNA5!$AF$128</definedName>
    <definedName name="A85125847X">[3]AustralianNA5!$AG$1:$AG$10,[3]AustralianNA5!$AG$11:$AG$128</definedName>
    <definedName name="A85125847X_Data">[3]AustralianNA5!$AG$11:$AG$128</definedName>
    <definedName name="A85125847X_Latest">[3]AustralianNA5!$AG$128</definedName>
    <definedName name="A85125848A">[3]AustralianNA5!$AH$1:$AH$10,[3]AustralianNA5!$AH$11:$AH$128</definedName>
    <definedName name="A85125848A_Data">[3]AustralianNA5!$AH$11:$AH$128</definedName>
    <definedName name="A85125848A_Latest">[3]AustralianNA5!$AH$128</definedName>
    <definedName name="A85125849C">[3]AustralianNA5!$AI$1:$AI$10,[3]AustralianNA5!$AI$11:$AI$128</definedName>
    <definedName name="A85125849C_Data">[3]AustralianNA5!$AI$11:$AI$128</definedName>
    <definedName name="A85125849C_Latest">[3]AustralianNA5!$AI$128</definedName>
    <definedName name="A85125850L">[3]AustralianNA5!$AJ$1:$AJ$10,[3]AustralianNA5!$AJ$11:$AJ$128</definedName>
    <definedName name="A85125850L_Data">[3]AustralianNA5!$AJ$11:$AJ$128</definedName>
    <definedName name="A85125850L_Latest">[3]AustralianNA5!$AJ$128</definedName>
    <definedName name="A85125851R">[3]AustralianNA5!$AK$1:$AK$10,[3]AustralianNA5!$AK$11:$AK$128</definedName>
    <definedName name="A85125851R_Data">[3]AustralianNA5!$AK$11:$AK$128</definedName>
    <definedName name="A85125851R_Latest">[3]AustralianNA5!$AK$128</definedName>
    <definedName name="A85125852T">[3]AustralianNA5!$AL$1:$AL$10,[3]AustralianNA5!$AL$11:$AL$128</definedName>
    <definedName name="A85125852T_Data">[3]AustralianNA5!$AL$11:$AL$128</definedName>
    <definedName name="A85125852T_Latest">[3]AustralianNA5!$AL$128</definedName>
    <definedName name="A85125853V">[3]AustralianNA5!$AM$1:$AM$10,[3]AustralianNA5!$AM$11:$AM$128</definedName>
    <definedName name="A85125853V_Data">[3]AustralianNA5!$AM$11:$AM$128</definedName>
    <definedName name="A85125853V_Latest">[3]AustralianNA5!$AM$128</definedName>
    <definedName name="A85125854W">[3]AustralianNA5!$AN$1:$AN$10,[3]AustralianNA5!$AN$11:$AN$128</definedName>
    <definedName name="A85125854W_Data">[3]AustralianNA5!$AN$11:$AN$128</definedName>
    <definedName name="A85125854W_Latest">[3]AustralianNA5!$AN$128</definedName>
    <definedName name="A85125855X">[3]AustralianNA5!$AO$1:$AO$10,[3]AustralianNA5!$AO$11:$AO$128</definedName>
    <definedName name="A85125855X_Data">[3]AustralianNA5!$AO$11:$AO$128</definedName>
    <definedName name="A85125855X_Latest">[3]AustralianNA5!$AO$128</definedName>
    <definedName name="A85125856A">[3]AustralianNA5!$AP$1:$AP$10,[3]AustralianNA5!$AP$11:$AP$128</definedName>
    <definedName name="A85125856A_Data">[3]AustralianNA5!$AP$11:$AP$128</definedName>
    <definedName name="A85125856A_Latest">[3]AustralianNA5!$AP$128</definedName>
    <definedName name="A85125857C">[3]AustralianNA5!$AQ$1:$AQ$10,[3]AustralianNA5!$AQ$11:$AQ$128</definedName>
    <definedName name="A85125857C_Data">[3]AustralianNA5!$AQ$11:$AQ$128</definedName>
    <definedName name="A85125857C_Latest">[3]AustralianNA5!$AQ$128</definedName>
    <definedName name="A85125858F">[3]AustralianNA5!$AR$1:$AR$10,[3]AustralianNA5!$AR$11:$AR$128</definedName>
    <definedName name="A85125858F_Data">[3]AustralianNA5!$AR$11:$AR$128</definedName>
    <definedName name="A85125858F_Latest">[3]AustralianNA5!$AR$128</definedName>
    <definedName name="A85125859J">[3]AustralianNA5!$AS$1:$AS$10,[3]AustralianNA5!$AS$11:$AS$128</definedName>
    <definedName name="A85125859J_Data">[3]AustralianNA5!$AS$11:$AS$128</definedName>
    <definedName name="A85125859J_Latest">[3]AustralianNA5!$AS$128</definedName>
    <definedName name="A85125860T">[3]AustralianNA5!$AT$1:$AT$10,[3]AustralianNA5!$AT$11:$AT$128</definedName>
    <definedName name="A85125860T_Data">[3]AustralianNA5!$AT$11:$AT$128</definedName>
    <definedName name="A85125860T_Latest">[3]AustralianNA5!$AT$128</definedName>
    <definedName name="A85125861V">[3]AustralianNA5!$AU$1:$AU$10,[3]AustralianNA5!$AU$11:$AU$128</definedName>
    <definedName name="A85125861V_Data">[3]AustralianNA5!$AU$11:$AU$128</definedName>
    <definedName name="A85125861V_Latest">[3]AustralianNA5!$AU$128</definedName>
    <definedName name="A85125862W">[3]AustralianNA5!$AV$1:$AV$10,[3]AustralianNA5!$AV$11:$AV$128</definedName>
    <definedName name="A85125862W_Data">[3]AustralianNA5!$AV$11:$AV$128</definedName>
    <definedName name="A85125862W_Latest">[3]AustralianNA5!$AV$128</definedName>
    <definedName name="A85125863X">[3]AustralianNA5!$AW$1:$AW$10,[3]AustralianNA5!$AW$11:$AW$128</definedName>
    <definedName name="A85125863X_Data">[3]AustralianNA5!$AW$11:$AW$128</definedName>
    <definedName name="A85125863X_Latest">[3]AustralianNA5!$AW$128</definedName>
    <definedName name="A85125864A">[3]AustralianNA5!$AX$1:$AX$10,[3]AustralianNA5!$AX$11:$AX$128</definedName>
    <definedName name="A85125864A_Data">[3]AustralianNA5!$AX$11:$AX$128</definedName>
    <definedName name="A85125864A_Latest">[3]AustralianNA5!$AX$128</definedName>
    <definedName name="A85125865C">[3]AustralianNA5!$AY$1:$AY$10,[3]AustralianNA5!$AY$11:$AY$128</definedName>
    <definedName name="A85125865C_Data">[3]AustralianNA5!$AY$11:$AY$128</definedName>
    <definedName name="A85125865C_Latest">[3]AustralianNA5!$AY$128</definedName>
    <definedName name="A85125866F">[3]AustralianNA5!$AZ$1:$AZ$10,[3]AustralianNA5!$AZ$11:$AZ$128</definedName>
    <definedName name="A85125866F_Data">[3]AustralianNA5!$AZ$11:$AZ$128</definedName>
    <definedName name="A85125866F_Latest">[3]AustralianNA5!$AZ$128</definedName>
    <definedName name="A85125867J">[3]AustralianNA5!$BA$1:$BA$10,[3]AustralianNA5!$BA$11:$BA$128</definedName>
    <definedName name="A85125867J_Data">[3]AustralianNA5!$BA$11:$BA$128</definedName>
    <definedName name="A85125867J_Latest">[3]AustralianNA5!$BA$128</definedName>
    <definedName name="A85125868K">[3]AustralianNA5!$BB$1:$BB$10,[3]AustralianNA5!$BB$11:$BB$128</definedName>
    <definedName name="A85125868K_Data">[3]AustralianNA5!$BB$11:$BB$128</definedName>
    <definedName name="A85125868K_Latest">[3]AustralianNA5!$BB$128</definedName>
    <definedName name="A85125869L">[3]AustralianNA5!$BC$1:$BC$10,[3]AustralianNA5!$BC$11:$BC$128</definedName>
    <definedName name="A85125869L_Data">[3]AustralianNA5!$BC$11:$BC$128</definedName>
    <definedName name="A85125869L_Latest">[3]AustralianNA5!$BC$128</definedName>
    <definedName name="A85125870W">[3]AustralianNA5!$BD$1:$BD$10,[3]AustralianNA5!$BD$11:$BD$128</definedName>
    <definedName name="A85125870W_Data">[3]AustralianNA5!$BD$11:$BD$128</definedName>
    <definedName name="A85125870W_Latest">[3]AustralianNA5!$BD$128</definedName>
    <definedName name="A85125871X">[3]AustralianNA5!$BE$1:$BE$10,[3]AustralianNA5!$BE$11:$BE$128</definedName>
    <definedName name="A85125871X_Data">[3]AustralianNA5!$BE$11:$BE$128</definedName>
    <definedName name="A85125871X_Latest">[3]AustralianNA5!$BE$128</definedName>
    <definedName name="A85125872A">[3]AustralianNA5!$BF$1:$BF$10,[3]AustralianNA5!$BF$11:$BF$128</definedName>
    <definedName name="A85125872A_Data">[3]AustralianNA5!$BF$11:$BF$128</definedName>
    <definedName name="A85125872A_Latest">[3]AustralianNA5!$BF$128</definedName>
    <definedName name="A85125873C">[3]AustralianNA5!$BH$1:$BH$10,[3]AustralianNA5!$BH$11:$BH$128</definedName>
    <definedName name="A85125873C_Data">[3]AustralianNA5!$BH$11:$BH$128</definedName>
    <definedName name="A85125873C_Latest">[3]AustralianNA5!$BH$128</definedName>
    <definedName name="A85125874F">[3]AustralianNA5!$BI$1:$BI$10,[3]AustralianNA5!$BI$11:$BI$128</definedName>
    <definedName name="A85125874F_Data">[3]AustralianNA5!$BI$11:$BI$128</definedName>
    <definedName name="A85125874F_Latest">[3]AustralianNA5!$BI$128</definedName>
    <definedName name="A85125875J">[3]AustralianNA5!$BJ$1:$BJ$10,[3]AustralianNA5!$BJ$11:$BJ$128</definedName>
    <definedName name="A85125875J_Data">[3]AustralianNA5!$BJ$11:$BJ$128</definedName>
    <definedName name="A85125875J_Latest">[3]AustralianNA5!$BJ$128</definedName>
    <definedName name="A85125876K">[3]AustralianNA5!$BK$1:$BK$10,[3]AustralianNA5!$BK$11:$BK$128</definedName>
    <definedName name="A85125876K_Data">[3]AustralianNA5!$BK$11:$BK$128</definedName>
    <definedName name="A85125876K_Latest">[3]AustralianNA5!$BK$128</definedName>
    <definedName name="A85125877L">[3]AustralianNA5!$BL$1:$BL$10,[3]AustralianNA5!$BL$11:$BL$128</definedName>
    <definedName name="A85125877L_Data">[3]AustralianNA5!$BL$11:$BL$128</definedName>
    <definedName name="A85125877L_Latest">[3]AustralianNA5!$BL$128</definedName>
    <definedName name="A85125878R">[3]AustralianNA5!$BM$1:$BM$10,[3]AustralianNA5!$BM$11:$BM$128</definedName>
    <definedName name="A85125878R_Data">[3]AustralianNA5!$BM$11:$BM$128</definedName>
    <definedName name="A85125878R_Latest">[3]AustralianNA5!$BM$128</definedName>
    <definedName name="A85125879T">[3]AustralianNA5!$BN$1:$BN$10,[3]AustralianNA5!$BN$11:$BN$128</definedName>
    <definedName name="A85125879T_Data">[3]AustralianNA5!$BN$11:$BN$128</definedName>
    <definedName name="A85125879T_Latest">[3]AustralianNA5!$BN$128</definedName>
    <definedName name="A85125880A">[3]AustralianNA5!$BO$1:$BO$10,[3]AustralianNA5!$BO$11:$BO$128</definedName>
    <definedName name="A85125880A_Data">[3]AustralianNA5!$BO$11:$BO$128</definedName>
    <definedName name="A85125880A_Latest">[3]AustralianNA5!$BO$128</definedName>
    <definedName name="A85125881C">[3]AustralianNA5!$BP$1:$BP$10,[3]AustralianNA5!$BP$11:$BP$128</definedName>
    <definedName name="A85125881C_Data">[3]AustralianNA5!$BP$11:$BP$128</definedName>
    <definedName name="A85125881C_Latest">[3]AustralianNA5!$BP$128</definedName>
    <definedName name="A85125882F">[3]AustralianNA5!$BQ$1:$BQ$10,[3]AustralianNA5!$BQ$11:$BQ$128</definedName>
    <definedName name="A85125882F_Data">[3]AustralianNA5!$BQ$11:$BQ$128</definedName>
    <definedName name="A85125882F_Latest">[3]AustralianNA5!$BQ$128</definedName>
    <definedName name="A85125883J">[3]AustralianNA5!$BR$1:$BR$10,[3]AustralianNA5!$BR$11:$BR$128</definedName>
    <definedName name="A85125883J_Data">[3]AustralianNA5!$BR$11:$BR$128</definedName>
    <definedName name="A85125883J_Latest">[3]AustralianNA5!$BR$128</definedName>
    <definedName name="A85125884K">[3]AustralianNA5!$BS$1:$BS$10,[3]AustralianNA5!$BS$11:$BS$128</definedName>
    <definedName name="A85125884K_Data">[3]AustralianNA5!$BS$11:$BS$128</definedName>
    <definedName name="A85125884K_Latest">[3]AustralianNA5!$BS$128</definedName>
    <definedName name="A85125885L">[3]AustralianNA5!$BT$1:$BT$10,[3]AustralianNA5!$BT$11:$BT$128</definedName>
    <definedName name="A85125885L_Data">[3]AustralianNA5!$BT$11:$BT$128</definedName>
    <definedName name="A85125885L_Latest">[3]AustralianNA5!$BT$128</definedName>
    <definedName name="A85125886R">[3]AustralianNA5!$BU$1:$BU$10,[3]AustralianNA5!$BU$11:$BU$128</definedName>
    <definedName name="A85125886R_Data">[3]AustralianNA5!$BU$11:$BU$128</definedName>
    <definedName name="A85125886R_Latest">[3]AustralianNA5!$BU$128</definedName>
    <definedName name="A85125887T">[3]AustralianNA5!$BV$1:$BV$10,[3]AustralianNA5!$BV$11:$BV$128</definedName>
    <definedName name="A85125887T_Data">[3]AustralianNA5!$BV$11:$BV$128</definedName>
    <definedName name="A85125887T_Latest">[3]AustralianNA5!$BV$128</definedName>
    <definedName name="A85125888V">[3]AustralianNA5!$BW$1:$BW$10,[3]AustralianNA5!$BW$11:$BW$128</definedName>
    <definedName name="A85125888V_Data">[3]AustralianNA5!$BW$11:$BW$128</definedName>
    <definedName name="A85125888V_Latest">[3]AustralianNA5!$BW$128</definedName>
    <definedName name="A85125889W">[3]AustralianNA5!$BX$1:$BX$10,[3]AustralianNA5!$BX$11:$BX$128</definedName>
    <definedName name="A85125889W_Data">[3]AustralianNA5!$BX$11:$BX$128</definedName>
    <definedName name="A85125889W_Latest">[3]AustralianNA5!$BX$128</definedName>
    <definedName name="A85125890F">[3]AustralianNA5!$BY$1:$BY$10,[3]AustralianNA5!$BY$11:$BY$128</definedName>
    <definedName name="A85125890F_Data">[3]AustralianNA5!$BY$11:$BY$128</definedName>
    <definedName name="A85125890F_Latest">[3]AustralianNA5!$BY$128</definedName>
    <definedName name="A85125891J">[3]AustralianNA5!$BZ$1:$BZ$10,[3]AustralianNA5!$BZ$11:$BZ$128</definedName>
    <definedName name="A85125891J_Data">[3]AustralianNA5!$BZ$11:$BZ$128</definedName>
    <definedName name="A85125891J_Latest">[3]AustralianNA5!$BZ$128</definedName>
    <definedName name="A85125892K">[3]AustralianNA5!$CA$1:$CA$10,[3]AustralianNA5!$CA$11:$CA$128</definedName>
    <definedName name="A85125892K_Data">[3]AustralianNA5!$CA$11:$CA$128</definedName>
    <definedName name="A85125892K_Latest">[3]AustralianNA5!$CA$128</definedName>
    <definedName name="A85125893L">[3]AustralianNA5!$CB$1:$CB$10,[3]AustralianNA5!$CB$11:$CB$128</definedName>
    <definedName name="A85125893L_Data">[3]AustralianNA5!$CB$11:$CB$128</definedName>
    <definedName name="A85125893L_Latest">[3]AustralianNA5!$CB$128</definedName>
    <definedName name="A85125894R">[3]AustralianNA5!$CC$1:$CC$10,[3]AustralianNA5!$CC$11:$CC$128</definedName>
    <definedName name="A85125894R_Data">[3]AustralianNA5!$CC$11:$CC$128</definedName>
    <definedName name="A85125894R_Latest">[3]AustralianNA5!$CC$128</definedName>
    <definedName name="A85125895T">[3]AustralianNA5!$CD$1:$CD$10,[3]AustralianNA5!$CD$11:$CD$128</definedName>
    <definedName name="A85125895T_Data">[3]AustralianNA5!$CD$11:$CD$128</definedName>
    <definedName name="A85125895T_Latest">[3]AustralianNA5!$CD$128</definedName>
    <definedName name="A85125896V">[3]AustralianNA5!$CE$1:$CE$10,[3]AustralianNA5!$CE$11:$CE$128</definedName>
    <definedName name="A85125896V_Data">[3]AustralianNA5!$CE$11:$CE$128</definedName>
    <definedName name="A85125896V_Latest">[3]AustralianNA5!$CE$128</definedName>
    <definedName name="A85125897W">[3]AustralianNA5!$CF$1:$CF$10,[3]AustralianNA5!$CF$11:$CF$128</definedName>
    <definedName name="A85125897W_Data">[3]AustralianNA5!$CF$11:$CF$128</definedName>
    <definedName name="A85125897W_Latest">[3]AustralianNA5!$CF$128</definedName>
    <definedName name="A85125898X">[3]AustralianNA5!$CG$1:$CG$10,[3]AustralianNA5!$CG$11:$CG$128</definedName>
    <definedName name="A85125898X_Data">[3]AustralianNA5!$CG$11:$CG$128</definedName>
    <definedName name="A85125898X_Latest">[3]AustralianNA5!$CG$128</definedName>
    <definedName name="A85125899A">[3]AustralianNA5!$CH$1:$CH$10,[3]AustralianNA5!$CH$11:$CH$128</definedName>
    <definedName name="A85125899A_Data">[3]AustralianNA5!$CH$11:$CH$128</definedName>
    <definedName name="A85125899A_Latest">[3]AustralianNA5!$CH$128</definedName>
    <definedName name="A85125900X">[3]AustralianNA5!$CI$1:$CI$10,[3]AustralianNA5!$CI$11:$CI$128</definedName>
    <definedName name="A85125900X_Data">[3]AustralianNA5!$CI$11:$CI$128</definedName>
    <definedName name="A85125900X_Latest">[3]AustralianNA5!$CI$128</definedName>
    <definedName name="A85125901A">[3]AustralianNA5!$CJ$1:$CJ$10,[3]AustralianNA5!$CJ$11:$CJ$128</definedName>
    <definedName name="A85125901A_Data">[3]AustralianNA5!$CJ$11:$CJ$128</definedName>
    <definedName name="A85125901A_Latest">[3]AustralianNA5!$CJ$128</definedName>
    <definedName name="A85125902C">[3]AustralianNA5!$CL$1:$CL$10,[3]AustralianNA5!$CL$11:$CL$128</definedName>
    <definedName name="A85125902C_Data">[3]AustralianNA5!$CL$11:$CL$128</definedName>
    <definedName name="A85125902C_Latest">[3]AustralianNA5!$CL$128</definedName>
    <definedName name="A85125903F">[3]AustralianNA5!$CM$1:$CM$10,[3]AustralianNA5!$CM$11:$CM$128</definedName>
    <definedName name="A85125903F_Data">[3]AustralianNA5!$CM$11:$CM$128</definedName>
    <definedName name="A85125903F_Latest">[3]AustralianNA5!$CM$128</definedName>
    <definedName name="A85231682X">[3]AustralianNA2!$BS$1:$BS$10,[3]AustralianNA2!$BS$120:$BS$244</definedName>
    <definedName name="A85231682X_Data">[3]AustralianNA2!$BS$120:$BS$244</definedName>
    <definedName name="A85231682X_Latest">[3]AustralianNA2!$BS$244</definedName>
    <definedName name="A85231684C">[3]AustralianNA2!$BY$1:$BY$10,[3]AustralianNA2!$BY$152:$BY$244</definedName>
    <definedName name="A85231684C_Data">[3]AustralianNA2!$BY$152:$BY$244</definedName>
    <definedName name="A85231684C_Latest">[3]AustralianNA2!$BY$244</definedName>
    <definedName name="A85231686J">[3]AustralianNA2!$BZ$1:$BZ$10,[3]AustralianNA2!$BZ$152:$BZ$244</definedName>
    <definedName name="A85231686J_Data">[3]AustralianNA2!$BZ$152:$BZ$244</definedName>
    <definedName name="A85231686J_Latest">[3]AustralianNA2!$BZ$244</definedName>
    <definedName name="A85231688L">[3]AustralianNA2!$CA$1:$CA$10,[3]AustralianNA2!$CA$152:$CA$244</definedName>
    <definedName name="A85231688L_Data">[3]AustralianNA2!$CA$152:$CA$244</definedName>
    <definedName name="A85231688L_Latest">[3]AustralianNA2!$CA$244</definedName>
    <definedName name="A85231690X">[3]AustralianNA2!$CK$1:$CK$10,[3]AustralianNA2!$CK$152:$CK$244</definedName>
    <definedName name="A85231690X_Data">[3]AustralianNA2!$CK$152:$CK$244</definedName>
    <definedName name="A85231690X_Latest">[3]AustralianNA2!$CK$244</definedName>
    <definedName name="A85231692C">[3]AustralianNA2!$CL$1:$CL$10,[3]AustralianNA2!$CL$152:$CL$244</definedName>
    <definedName name="A85231692C_Data">[3]AustralianNA2!$CL$152:$CL$244</definedName>
    <definedName name="A85231692C_Latest">[3]AustralianNA2!$CL$244</definedName>
    <definedName name="A85231694J">[3]AustralianNA2!$CN$1:$CN$10,[3]AustralianNA2!$CN$152:$CN$244</definedName>
    <definedName name="A85231694J_Data">[3]AustralianNA2!$CN$152:$CN$244</definedName>
    <definedName name="A85231694J_Latest">[3]AustralianNA2!$CN$244</definedName>
    <definedName name="A85231696L">[3]AustralianNA2!$CO$1:$CO$10,[3]AustralianNA2!$CO$152:$CO$244</definedName>
    <definedName name="A85231696L_Data">[3]AustralianNA2!$CO$152:$CO$244</definedName>
    <definedName name="A85231696L_Latest">[3]AustralianNA2!$CO$244</definedName>
    <definedName name="A85231698T">[3]AustralianNA2!$CQ$1:$CQ$10,[3]AustralianNA2!$CQ$152:$CQ$244</definedName>
    <definedName name="A85231698T_Data">[3]AustralianNA2!$CQ$152:$CQ$244</definedName>
    <definedName name="A85231698T_Latest">[3]AustralianNA2!$CQ$244</definedName>
    <definedName name="A85231700T">[3]AustralianNA2!$CR$1:$CR$10,[3]AustralianNA2!$CR$152:$CR$244</definedName>
    <definedName name="A85231700T_Data">[3]AustralianNA2!$CR$152:$CR$244</definedName>
    <definedName name="A85231700T_Latest">[3]AustralianNA2!$CR$244</definedName>
    <definedName name="A85231702W">[3]AustralianNA2!$CT$1:$CT$10,[3]AustralianNA2!$CT$152:$CT$244</definedName>
    <definedName name="A85231702W_Data">[3]AustralianNA2!$CT$152:$CT$244</definedName>
    <definedName name="A85231702W_Latest">[3]AustralianNA2!$CT$244</definedName>
    <definedName name="A85231704A">[3]AustralianNA2!$CU$1:$CU$10,[3]AustralianNA2!$CU$152:$CU$244</definedName>
    <definedName name="A85231704A_Data">[3]AustralianNA2!$CU$152:$CU$244</definedName>
    <definedName name="A85231704A_Latest">[3]AustralianNA2!$CU$244</definedName>
    <definedName name="A85231706F">[3]AustralianNA2!$FX$1:$FX$10,[3]AustralianNA2!$FX$120:$FX$244</definedName>
    <definedName name="A85231706F_Data">[3]AustralianNA2!$FX$120:$FX$244</definedName>
    <definedName name="A85231706F_Latest">[3]AustralianNA2!$FX$244</definedName>
    <definedName name="A85231708K">[3]AustralianNA2!$GD$1:$GD$10,[3]AustralianNA2!$GD$152:$GD$244</definedName>
    <definedName name="A85231708K_Data">[3]AustralianNA2!$GD$152:$GD$244</definedName>
    <definedName name="A85231708K_Latest">[3]AustralianNA2!$GD$244</definedName>
    <definedName name="A85231710W">[3]AustralianNA2!$GE$1:$GE$10,[3]AustralianNA2!$GE$152:$GE$244</definedName>
    <definedName name="A85231710W_Data">[3]AustralianNA2!$GE$152:$GE$244</definedName>
    <definedName name="A85231710W_Latest">[3]AustralianNA2!$GE$244</definedName>
    <definedName name="A85231712A">[3]AustralianNA2!$GF$1:$GF$10,[3]AustralianNA2!$GF$152:$GF$244</definedName>
    <definedName name="A85231712A_Data">[3]AustralianNA2!$GF$152:$GF$244</definedName>
    <definedName name="A85231712A_Latest">[3]AustralianNA2!$GF$244</definedName>
    <definedName name="A85231714F">[3]AustralianNA2!$GP$1:$GP$10,[3]AustralianNA2!$GP$152:$GP$244</definedName>
    <definedName name="A85231714F_Data">[3]AustralianNA2!$GP$152:$GP$244</definedName>
    <definedName name="A85231714F_Latest">[3]AustralianNA2!$GP$244</definedName>
    <definedName name="A85231716K">[3]AustralianNA2!$GQ$1:$GQ$10,[3]AustralianNA2!$GQ$152:$GQ$244</definedName>
    <definedName name="A85231716K_Data">[3]AustralianNA2!$GQ$152:$GQ$244</definedName>
    <definedName name="A85231716K_Latest">[3]AustralianNA2!$GQ$244</definedName>
    <definedName name="A85231718R">[3]AustralianNA2!$GS$1:$GS$10,[3]AustralianNA2!$GS$152:$GS$244</definedName>
    <definedName name="A85231718R_Data">[3]AustralianNA2!$GS$152:$GS$244</definedName>
    <definedName name="A85231718R_Latest">[3]AustralianNA2!$GS$244</definedName>
    <definedName name="A85231720A">[3]AustralianNA2!$GT$1:$GT$10,[3]AustralianNA2!$GT$152:$GT$244</definedName>
    <definedName name="A85231720A_Data">[3]AustralianNA2!$GT$152:$GT$244</definedName>
    <definedName name="A85231720A_Latest">[3]AustralianNA2!$GT$244</definedName>
    <definedName name="A85231722F">[3]AustralianNA2!$GV$1:$GV$10,[3]AustralianNA2!$GV$152:$GV$244</definedName>
    <definedName name="A85231722F_Data">[3]AustralianNA2!$GV$152:$GV$244</definedName>
    <definedName name="A85231722F_Latest">[3]AustralianNA2!$GV$244</definedName>
    <definedName name="A85231724K">[3]AustralianNA2!$GW$1:$GW$10,[3]AustralianNA2!$GW$152:$GW$244</definedName>
    <definedName name="A85231724K_Data">[3]AustralianNA2!$GW$152:$GW$244</definedName>
    <definedName name="A85231724K_Latest">[3]AustralianNA2!$GW$244</definedName>
    <definedName name="A85231726R">[3]AustralianNA2!$GY$1:$GY$10,[3]AustralianNA2!$GY$152:$GY$244</definedName>
    <definedName name="A85231726R_Data">[3]AustralianNA2!$GY$152:$GY$244</definedName>
    <definedName name="A85231726R_Latest">[3]AustralianNA2!$GY$244</definedName>
    <definedName name="A85231728V">[3]AustralianNA2!$GZ$1:$GZ$10,[3]AustralianNA2!$GZ$152:$GZ$244</definedName>
    <definedName name="A85231728V_Data">[3]AustralianNA2!$GZ$152:$GZ$244</definedName>
    <definedName name="A85231728V_Latest">[3]AustralianNA2!$GZ$244</definedName>
    <definedName name="A85231730F">[3]AustralianNA3!$AM$1:$AM$10,[3]AustralianNA3!$AM$120:$AM$244</definedName>
    <definedName name="A85231730F_Data">[3]AustralianNA3!$AM$120:$AM$244</definedName>
    <definedName name="A85231730F_Latest">[3]AustralianNA3!$AM$244</definedName>
    <definedName name="A85231731J">[3]AustralianNA3!$AS$1:$AS$10,[3]AustralianNA3!$AS$152:$AS$244</definedName>
    <definedName name="A85231731J_Data">[3]AustralianNA3!$AS$152:$AS$244</definedName>
    <definedName name="A85231731J_Latest">[3]AustralianNA3!$AS$244</definedName>
    <definedName name="A85231732K">[3]AustralianNA3!$AT$1:$AT$10,[3]AustralianNA3!$AT$152:$AT$244</definedName>
    <definedName name="A85231732K_Data">[3]AustralianNA3!$AT$152:$AT$244</definedName>
    <definedName name="A85231732K_Latest">[3]AustralianNA3!$AT$244</definedName>
    <definedName name="A85231733L">[3]AustralianNA3!$AU$1:$AU$10,[3]AustralianNA3!$AU$152:$AU$244</definedName>
    <definedName name="A85231733L_Data">[3]AustralianNA3!$AU$152:$AU$244</definedName>
    <definedName name="A85231733L_Latest">[3]AustralianNA3!$AU$244</definedName>
    <definedName name="A85231734R">[3]AustralianNA3!$BE$1:$BE$10,[3]AustralianNA3!$BE$152:$BE$244</definedName>
    <definedName name="A85231734R_Data">[3]AustralianNA3!$BE$152:$BE$244</definedName>
    <definedName name="A85231734R_Latest">[3]AustralianNA3!$BE$244</definedName>
    <definedName name="A85231735T">[3]AustralianNA3!$BF$1:$BF$10,[3]AustralianNA3!$BF$152:$BF$244</definedName>
    <definedName name="A85231735T_Data">[3]AustralianNA3!$BF$152:$BF$244</definedName>
    <definedName name="A85231735T_Latest">[3]AustralianNA3!$BF$244</definedName>
    <definedName name="A85231736V">[3]AustralianNA3!$BH$1:$BH$10,[3]AustralianNA3!$BH$152:$BH$244</definedName>
    <definedName name="A85231736V_Data">[3]AustralianNA3!$BH$152:$BH$244</definedName>
    <definedName name="A85231736V_Latest">[3]AustralianNA3!$BH$244</definedName>
    <definedName name="A85231737W">[3]AustralianNA3!$BI$1:$BI$10,[3]AustralianNA3!$BI$152:$BI$244</definedName>
    <definedName name="A85231737W_Data">[3]AustralianNA3!$BI$152:$BI$244</definedName>
    <definedName name="A85231737W_Latest">[3]AustralianNA3!$BI$244</definedName>
    <definedName name="A85231738X">[3]AustralianNA3!$BK$1:$BK$10,[3]AustralianNA3!$BK$152:$BK$244</definedName>
    <definedName name="A85231738X_Data">[3]AustralianNA3!$BK$152:$BK$244</definedName>
    <definedName name="A85231738X_Latest">[3]AustralianNA3!$BK$244</definedName>
    <definedName name="A85231739A">[3]AustralianNA3!$BL$1:$BL$10,[3]AustralianNA3!$BL$152:$BL$244</definedName>
    <definedName name="A85231739A_Data">[3]AustralianNA3!$BL$152:$BL$244</definedName>
    <definedName name="A85231739A_Latest">[3]AustralianNA3!$BL$244</definedName>
    <definedName name="A85231740K">[3]AustralianNA3!$BN$1:$BN$10,[3]AustralianNA3!$BN$152:$BN$244</definedName>
    <definedName name="A85231740K_Data">[3]AustralianNA3!$BN$152:$BN$244</definedName>
    <definedName name="A85231740K_Latest">[3]AustralianNA3!$BN$244</definedName>
    <definedName name="A85231741L">[3]AustralianNA3!$BO$1:$BO$10,[3]AustralianNA3!$BO$152:$BO$244</definedName>
    <definedName name="A85231741L_Data">[3]AustralianNA3!$BO$152:$BO$244</definedName>
    <definedName name="A85231741L_Latest">[3]AustralianNA3!$BO$244</definedName>
    <definedName name="A85231742R">[3]AustralianNA2!$P$1:$P$10,[3]AustralianNA2!$P$119:$P$244</definedName>
    <definedName name="A85231742R_Data">[3]AustralianNA2!$P$119:$P$244</definedName>
    <definedName name="A85231742R_Latest">[3]AustralianNA2!$P$244</definedName>
    <definedName name="A85231743T">[3]AustralianNA2!$V$1:$V$10,[3]AustralianNA2!$V$151:$V$244</definedName>
    <definedName name="A85231743T_Data">[3]AustralianNA2!$V$151:$V$244</definedName>
    <definedName name="A85231743T_Latest">[3]AustralianNA2!$V$244</definedName>
    <definedName name="A85231744V">[3]AustralianNA2!$W$1:$W$10,[3]AustralianNA2!$W$151:$W$244</definedName>
    <definedName name="A85231744V_Data">[3]AustralianNA2!$W$151:$W$244</definedName>
    <definedName name="A85231744V_Latest">[3]AustralianNA2!$W$244</definedName>
    <definedName name="A85231745W">[3]AustralianNA2!$X$1:$X$10,[3]AustralianNA2!$X$151:$X$244</definedName>
    <definedName name="A85231745W_Data">[3]AustralianNA2!$X$151:$X$244</definedName>
    <definedName name="A85231745W_Latest">[3]AustralianNA2!$X$244</definedName>
    <definedName name="A85231746X">[3]AustralianNA2!$AH$1:$AH$10,[3]AustralianNA2!$AH$151:$AH$244</definedName>
    <definedName name="A85231746X_Data">[3]AustralianNA2!$AH$151:$AH$244</definedName>
    <definedName name="A85231746X_Latest">[3]AustralianNA2!$AH$244</definedName>
    <definedName name="A85231747A">[3]AustralianNA2!$AI$1:$AI$10,[3]AustralianNA2!$AI$151:$AI$244</definedName>
    <definedName name="A85231747A_Data">[3]AustralianNA2!$AI$151:$AI$244</definedName>
    <definedName name="A85231747A_Latest">[3]AustralianNA2!$AI$244</definedName>
    <definedName name="A85231748C">[3]AustralianNA2!$AK$1:$AK$10,[3]AustralianNA2!$AK$151:$AK$244</definedName>
    <definedName name="A85231748C_Data">[3]AustralianNA2!$AK$151:$AK$244</definedName>
    <definedName name="A85231748C_Latest">[3]AustralianNA2!$AK$244</definedName>
    <definedName name="A85231749F">[3]AustralianNA2!$AL$1:$AL$10,[3]AustralianNA2!$AL$151:$AL$244</definedName>
    <definedName name="A85231749F_Data">[3]AustralianNA2!$AL$151:$AL$244</definedName>
    <definedName name="A85231749F_Latest">[3]AustralianNA2!$AL$244</definedName>
    <definedName name="A85231750R">[3]AustralianNA2!$AN$1:$AN$10,[3]AustralianNA2!$AN$151:$AN$244</definedName>
    <definedName name="A85231750R_Data">[3]AustralianNA2!$AN$151:$AN$244</definedName>
    <definedName name="A85231750R_Latest">[3]AustralianNA2!$AN$244</definedName>
    <definedName name="A85231751T">[3]AustralianNA2!$AO$1:$AO$10,[3]AustralianNA2!$AO$151:$AO$244</definedName>
    <definedName name="A85231751T_Data">[3]AustralianNA2!$AO$151:$AO$244</definedName>
    <definedName name="A85231751T_Latest">[3]AustralianNA2!$AO$244</definedName>
    <definedName name="A85231752V">[3]AustralianNA2!$AQ$1:$AQ$10,[3]AustralianNA2!$AQ$151:$AQ$244</definedName>
    <definedName name="A85231752V_Data">[3]AustralianNA2!$AQ$151:$AQ$244</definedName>
    <definedName name="A85231752V_Latest">[3]AustralianNA2!$AQ$244</definedName>
    <definedName name="A85231753W">[3]AustralianNA2!$AR$1:$AR$10,[3]AustralianNA2!$AR$151:$AR$244</definedName>
    <definedName name="A85231753W_Data">[3]AustralianNA2!$AR$151:$AR$244</definedName>
    <definedName name="A85231753W_Latest">[3]AustralianNA2!$AR$244</definedName>
    <definedName name="A85231754X">[3]AustralianNA2!$DU$1:$DU$10,[3]AustralianNA2!$DU$119:$DU$244</definedName>
    <definedName name="A85231754X_Data">[3]AustralianNA2!$DU$119:$DU$244</definedName>
    <definedName name="A85231754X_Latest">[3]AustralianNA2!$DU$244</definedName>
    <definedName name="A85231755A">[3]AustralianNA2!$EA$1:$EA$10,[3]AustralianNA2!$EA$151:$EA$244</definedName>
    <definedName name="A85231755A_Data">[3]AustralianNA2!$EA$151:$EA$244</definedName>
    <definedName name="A85231755A_Latest">[3]AustralianNA2!$EA$244</definedName>
    <definedName name="A85231756C">[3]AustralianNA2!$EB$1:$EB$10,[3]AustralianNA2!$EB$151:$EB$244</definedName>
    <definedName name="A85231756C_Data">[3]AustralianNA2!$EB$151:$EB$244</definedName>
    <definedName name="A85231756C_Latest">[3]AustralianNA2!$EB$244</definedName>
    <definedName name="A85231757F">[3]AustralianNA2!$EC$1:$EC$10,[3]AustralianNA2!$EC$151:$EC$244</definedName>
    <definedName name="A85231757F_Data">[3]AustralianNA2!$EC$151:$EC$244</definedName>
    <definedName name="A85231757F_Latest">[3]AustralianNA2!$EC$244</definedName>
    <definedName name="A85231758J">[3]AustralianNA2!$EM$1:$EM$10,[3]AustralianNA2!$EM$151:$EM$244</definedName>
    <definedName name="A85231758J_Data">[3]AustralianNA2!$EM$151:$EM$244</definedName>
    <definedName name="A85231758J_Latest">[3]AustralianNA2!$EM$244</definedName>
    <definedName name="A85231759K">[3]AustralianNA2!$EN$1:$EN$10,[3]AustralianNA2!$EN$151:$EN$244</definedName>
    <definedName name="A85231759K_Data">[3]AustralianNA2!$EN$151:$EN$244</definedName>
    <definedName name="A85231759K_Latest">[3]AustralianNA2!$EN$244</definedName>
    <definedName name="A85231760V">[3]AustralianNA2!$EP$1:$EP$10,[3]AustralianNA2!$EP$151:$EP$244</definedName>
    <definedName name="A85231760V_Data">[3]AustralianNA2!$EP$151:$EP$244</definedName>
    <definedName name="A85231760V_Latest">[3]AustralianNA2!$EP$244</definedName>
    <definedName name="A85231761W">[3]AustralianNA2!$EQ$1:$EQ$10,[3]AustralianNA2!$EQ$151:$EQ$244</definedName>
    <definedName name="A85231761W_Data">[3]AustralianNA2!$EQ$151:$EQ$244</definedName>
    <definedName name="A85231761W_Latest">[3]AustralianNA2!$EQ$244</definedName>
    <definedName name="A85231762X">[3]AustralianNA2!$ES$1:$ES$10,[3]AustralianNA2!$ES$151:$ES$244</definedName>
    <definedName name="A85231762X_Data">[3]AustralianNA2!$ES$151:$ES$244</definedName>
    <definedName name="A85231762X_Latest">[3]AustralianNA2!$ES$244</definedName>
    <definedName name="A85231763A">[3]AustralianNA2!$ET$1:$ET$10,[3]AustralianNA2!$ET$151:$ET$244</definedName>
    <definedName name="A85231763A_Data">[3]AustralianNA2!$ET$151:$ET$244</definedName>
    <definedName name="A85231763A_Latest">[3]AustralianNA2!$ET$244</definedName>
    <definedName name="A85231764C">[3]AustralianNA2!$EV$1:$EV$10,[3]AustralianNA2!$EV$151:$EV$244</definedName>
    <definedName name="A85231764C_Data">[3]AustralianNA2!$EV$151:$EV$244</definedName>
    <definedName name="A85231764C_Latest">[3]AustralianNA2!$EV$244</definedName>
    <definedName name="A85231765F">[3]AustralianNA2!$EW$1:$EW$10,[3]AustralianNA2!$EW$151:$EW$244</definedName>
    <definedName name="A85231765F_Data">[3]AustralianNA2!$EW$151:$EW$244</definedName>
    <definedName name="A85231765F_Latest">[3]AustralianNA2!$EW$244</definedName>
    <definedName name="A85231766J">[3]AustralianNA2!$HZ$1:$HZ$10,[3]AustralianNA2!$HZ$119:$HZ$244</definedName>
    <definedName name="A85231766J_Data">[3]AustralianNA2!$HZ$119:$HZ$244</definedName>
    <definedName name="A85231766J_Latest">[3]AustralianNA2!$HZ$244</definedName>
    <definedName name="A85231767K">[3]AustralianNA2!$IF$1:$IF$10,[3]AustralianNA2!$IF$151:$IF$244</definedName>
    <definedName name="A85231767K_Data">[3]AustralianNA2!$IF$151:$IF$244</definedName>
    <definedName name="A85231767K_Latest">[3]AustralianNA2!$IF$244</definedName>
    <definedName name="A85231768L">[3]AustralianNA2!$IG$1:$IG$10,[3]AustralianNA2!$IG$151:$IG$244</definedName>
    <definedName name="A85231768L_Data">[3]AustralianNA2!$IG$151:$IG$244</definedName>
    <definedName name="A85231768L_Latest">[3]AustralianNA2!$IG$244</definedName>
    <definedName name="A85231769R">[3]AustralianNA2!$IH$1:$IH$10,[3]AustralianNA2!$IH$151:$IH$244</definedName>
    <definedName name="A85231769R_Data">[3]AustralianNA2!$IH$151:$IH$244</definedName>
    <definedName name="A85231769R_Latest">[3]AustralianNA2!$IH$244</definedName>
    <definedName name="A85231770X">[3]AustralianNA3!$B$1:$B$10,[3]AustralianNA3!$B$151:$B$244</definedName>
    <definedName name="A85231770X_Data">[3]AustralianNA3!$B$151:$B$244</definedName>
    <definedName name="A85231770X_Latest">[3]AustralianNA3!$B$244</definedName>
    <definedName name="A85231771A">[3]AustralianNA3!$C$1:$C$10,[3]AustralianNA3!$C$151:$C$244</definedName>
    <definedName name="A85231771A_Data">[3]AustralianNA3!$C$151:$C$244</definedName>
    <definedName name="A85231771A_Latest">[3]AustralianNA3!$C$244</definedName>
    <definedName name="A85231772C">[3]AustralianNA3!$E$1:$E$10,[3]AustralianNA3!$E$151:$E$244</definedName>
    <definedName name="A85231772C_Data">[3]AustralianNA3!$E$151:$E$244</definedName>
    <definedName name="A85231772C_Latest">[3]AustralianNA3!$E$244</definedName>
    <definedName name="A85231777R">[3]AustralianNA3!$L$1:$L$10,[3]AustralianNA3!$L$151:$L$244</definedName>
    <definedName name="A85231777R_Data">[3]AustralianNA3!$L$151:$L$244</definedName>
    <definedName name="codes">'[4]1.Unilteral scenario'!$Q$1:$R$244</definedName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'[5]rba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localSheetId="7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'[5]rba table'!$C$10:$C$49</definedName>
    <definedName name="PIB">#REF!</definedName>
    <definedName name="Rentflag">IF([6]Comparison!$B$7,"","not ")</definedName>
    <definedName name="ressources">#REF!</definedName>
    <definedName name="rpflux">#REF!</definedName>
    <definedName name="rptof">#REF!</definedName>
    <definedName name="rq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able_DE.4b__Sources_of_private_wealth_accumulation_in_Germany__1870_2010___Multiplicative_decomposition">[7]TableDE4b!$A$3</definedName>
    <definedName name="tableJEL">#REF!</definedName>
    <definedName name="temp">#REF!</definedName>
    <definedName name="test">[1]Регион!#REF!</definedName>
    <definedName name="titles">#REF!</definedName>
    <definedName name="totals">#REF!</definedName>
    <definedName name="tt">#REF!</definedName>
    <definedName name="xxx">#REF!</definedName>
    <definedName name="Year">[6]Output!$C$4:$C$38</definedName>
    <definedName name="YearLabel">[6]Output!$B$15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5" l="1"/>
  <c r="D6" i="5"/>
  <c r="D7" i="5" s="1"/>
  <c r="E25" i="5"/>
  <c r="E27" i="5"/>
  <c r="E30" i="5"/>
  <c r="E29" i="5"/>
  <c r="E28" i="5"/>
  <c r="G10" i="10"/>
  <c r="E22" i="5" l="1"/>
  <c r="E24" i="5"/>
  <c r="E23" i="5"/>
  <c r="K18" i="5" l="1"/>
  <c r="D25" i="1" l="1"/>
  <c r="D24" i="1"/>
  <c r="D23" i="1"/>
  <c r="E9" i="9" l="1"/>
  <c r="D11" i="9"/>
  <c r="E11" i="9" s="1"/>
  <c r="C11" i="9"/>
  <c r="D10" i="9"/>
  <c r="E10" i="9" s="1"/>
  <c r="C10" i="9"/>
  <c r="D8" i="9"/>
  <c r="E8" i="9" s="1"/>
  <c r="C8" i="9"/>
  <c r="D7" i="9"/>
  <c r="E7" i="9" s="1"/>
  <c r="C7" i="9"/>
  <c r="D6" i="9"/>
  <c r="E6" i="9" s="1"/>
  <c r="C6" i="9"/>
  <c r="D5" i="9"/>
  <c r="E5" i="9" s="1"/>
  <c r="C5" i="9"/>
  <c r="D4" i="9"/>
  <c r="E4" i="9" s="1"/>
  <c r="E12" i="9" s="1"/>
  <c r="C4" i="9"/>
  <c r="C12" i="9" l="1"/>
  <c r="D12" i="9"/>
  <c r="G13" i="5" l="1"/>
  <c r="G18" i="5" l="1"/>
  <c r="D4" i="5"/>
  <c r="F7" i="5"/>
  <c r="D5" i="5"/>
  <c r="F5" i="5" s="1"/>
  <c r="I17" i="5"/>
  <c r="D3" i="5"/>
  <c r="F3" i="5" s="1"/>
  <c r="J23" i="5" s="1"/>
  <c r="E4" i="5"/>
  <c r="G4" i="5" s="1"/>
  <c r="J24" i="5" s="1"/>
  <c r="E8" i="5"/>
  <c r="G8" i="5" s="1"/>
  <c r="F4" i="5" l="1"/>
  <c r="E5" i="5"/>
  <c r="G5" i="5" s="1"/>
  <c r="J25" i="5" s="1"/>
  <c r="E7" i="5"/>
  <c r="G7" i="5" s="1"/>
  <c r="J27" i="5" s="1"/>
  <c r="F6" i="5"/>
  <c r="E6" i="5"/>
  <c r="G6" i="5" s="1"/>
  <c r="J26" i="5" s="1"/>
  <c r="C19" i="1" l="1"/>
  <c r="C24" i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B20" i="1"/>
  <c r="C20" i="1" s="1"/>
  <c r="B21" i="1"/>
  <c r="C21" i="1" s="1"/>
  <c r="B22" i="1"/>
  <c r="C22" i="1" s="1"/>
  <c r="B23" i="1"/>
  <c r="C23" i="1" s="1"/>
  <c r="B24" i="1"/>
  <c r="B25" i="1"/>
  <c r="C25" i="1" s="1"/>
  <c r="B4" i="1"/>
  <c r="C4" i="1" s="1"/>
  <c r="B21" i="3" l="1"/>
</calcChain>
</file>

<file path=xl/sharedStrings.xml><?xml version="1.0" encoding="utf-8"?>
<sst xmlns="http://schemas.openxmlformats.org/spreadsheetml/2006/main" count="95" uniqueCount="93">
  <si>
    <t>Figure 1</t>
  </si>
  <si>
    <t>Average tax rate by income group</t>
  </si>
  <si>
    <t>Piketty, Saez, Zucman (2018) updated 2020</t>
  </si>
  <si>
    <t>Bozio et al. (2020)</t>
  </si>
  <si>
    <t>Bruil et al. (2022)</t>
  </si>
  <si>
    <t>Group</t>
  </si>
  <si>
    <t>US</t>
  </si>
  <si>
    <t>France</t>
  </si>
  <si>
    <t>P0-10</t>
  </si>
  <si>
    <t>P10-20</t>
  </si>
  <si>
    <t>P20-30</t>
  </si>
  <si>
    <t>P30-40</t>
  </si>
  <si>
    <t>P40-50</t>
  </si>
  <si>
    <t>P50-60</t>
  </si>
  <si>
    <t>P60-70</t>
  </si>
  <si>
    <t>P70-80</t>
  </si>
  <si>
    <t>P80-90</t>
  </si>
  <si>
    <t>P90-95</t>
  </si>
  <si>
    <t>P95-99</t>
  </si>
  <si>
    <t>P99-99.9</t>
  </si>
  <si>
    <t>P99.9-99.99</t>
  </si>
  <si>
    <t>P99.99-99.999</t>
  </si>
  <si>
    <t>Billionaires</t>
  </si>
  <si>
    <t>SZ 2019</t>
  </si>
  <si>
    <t>Offshore wealth</t>
  </si>
  <si>
    <t>Untaxed offshore wealth</t>
  </si>
  <si>
    <t>Offshore wealth, % of world GDP</t>
  </si>
  <si>
    <t>World GDP</t>
  </si>
  <si>
    <t>2023 revenues € billion</t>
  </si>
  <si>
    <t>15% minimum tax</t>
  </si>
  <si>
    <t xml:space="preserve">   with year-1 carve outs</t>
  </si>
  <si>
    <t>20% minimum tax</t>
  </si>
  <si>
    <t>Modelled as 2 points increase in reference ETR compared to standard tax rates that treat tax credits as a reduction in taxes paid</t>
  </si>
  <si>
    <t>Notes</t>
  </si>
  <si>
    <t xml:space="preserve">   with "safe harbor" for US</t>
  </si>
  <si>
    <t xml:space="preserve">   with tax credits</t>
  </si>
  <si>
    <t>Scenario Table C2 of Paul Emmanuel: $101B in 2018 revenue as opposed to $187B in baseline with 1-year carveout</t>
  </si>
  <si>
    <t>Table 5.2 (no carve outs)</t>
  </si>
  <si>
    <t>for graph</t>
  </si>
  <si>
    <t>Table 5.1 (one year carveout)</t>
  </si>
  <si>
    <t>Corporate tax revenue loss due to profit shifting (% of global corporate tax revenue collection)</t>
  </si>
  <si>
    <t xml:space="preserve">% of global tax revenue </t>
  </si>
  <si>
    <t>$</t>
  </si>
  <si>
    <t>Global corporata tax rvenue</t>
  </si>
  <si>
    <t>Assumed to grow 3% relative to 2022</t>
  </si>
  <si>
    <t>Revenue potential of a minimum tax of 2% on the wealth of billionaires in 2023 ($ billion)</t>
  </si>
  <si>
    <t>Region</t>
  </si>
  <si>
    <t>Number of billionaires</t>
  </si>
  <si>
    <t>Total wealth ($B)</t>
  </si>
  <si>
    <t>Personal tax currently paid</t>
  </si>
  <si>
    <t>Revenue of 2% minimum wealth tax ($B)</t>
  </si>
  <si>
    <t>Europe</t>
  </si>
  <si>
    <t>France: 0% (Bozio et al.). US: 0.5% (See below). Assume Europe = average of US and France ==&gt; 0.25%</t>
  </si>
  <si>
    <t>North America</t>
  </si>
  <si>
    <t>Propublica: federal income tax paid by top 25 in 2018 = $1.9B, out of  1.1T of wealth &gt;&gt; effective rate of 0.17%. Make it 0.5% to account for state taxes + trusts + somewhat higher rates for billionaires other than top 25 (DINA has 0.5% for top 400 in 2021). Note that if wealth = 16 times income (ie return = 6.25%)  this implies income tax rate of 8% of economic income, in line with SZ book.</t>
  </si>
  <si>
    <t>East Asia</t>
  </si>
  <si>
    <t>For other regions assume average of France and US &gt;&gt; 0.25%</t>
  </si>
  <si>
    <t>South &amp; South-East Asia</t>
  </si>
  <si>
    <t>Latin America</t>
  </si>
  <si>
    <t>Sub-Saharan Africa</t>
  </si>
  <si>
    <t>Middle-East &amp; North Africa</t>
  </si>
  <si>
    <t>Russia &amp; Central Asia</t>
  </si>
  <si>
    <t>Total</t>
  </si>
  <si>
    <t>Fraction taxed (central scenario)</t>
  </si>
  <si>
    <t>15% min tax no-carve out</t>
  </si>
  <si>
    <t>% corp tax revenue</t>
  </si>
  <si>
    <t>US$</t>
  </si>
  <si>
    <t>2018, Paul-Emmanuel totals</t>
  </si>
  <si>
    <t>15% min tax year-1 carve outs</t>
  </si>
  <si>
    <t>20% min tax no carve-out</t>
  </si>
  <si>
    <t>Billions of $</t>
  </si>
  <si>
    <t>15% rate</t>
  </si>
  <si>
    <t>Carve-out for substance</t>
  </si>
  <si>
    <t>Tax credits</t>
  </si>
  <si>
    <t>Foreign source income</t>
  </si>
  <si>
    <t>Pensions</t>
  </si>
  <si>
    <t>Table 1: The proliferation of special tax regimes in the European Union</t>
  </si>
  <si>
    <t>All</t>
  </si>
  <si>
    <t>Number of beneficiaries</t>
  </si>
  <si>
    <t>Average tax reduction per beneficiary (€)</t>
  </si>
  <si>
    <t>Number of regimes</t>
  </si>
  <si>
    <t>Fiscal cost    (€ million)</t>
  </si>
  <si>
    <t>Domestic income</t>
  </si>
  <si>
    <t>15% min tax 1-year carve-out, full QMDTT</t>
  </si>
  <si>
    <t>QMDTT suspension for UPE</t>
  </si>
  <si>
    <t>15% min tax, no carve-out, full QMDTT</t>
  </si>
  <si>
    <t>IIR scenarios: all countries implement the IIR and only the IIR is implemented;  Domestic tax deficit collected only by EU Member States</t>
  </si>
  <si>
    <t>IIR + QMDTT scenario</t>
  </si>
  <si>
    <t>QMDTT suspension for UPE + foreign</t>
  </si>
  <si>
    <t>After tax credits (ETR - 2)</t>
  </si>
  <si>
    <t>Final revenue</t>
  </si>
  <si>
    <t>Exemption for US</t>
  </si>
  <si>
    <t>Final revenue: 4.8%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</si>
</sst>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10" fontId="2" fillId="0" borderId="0" xfId="0" applyNumberFormat="1" applyFont="1"/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3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9" fontId="0" fillId="2" borderId="3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4" xfId="0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0" fontId="0" fillId="0" borderId="0" xfId="1" applyNumberFormat="1" applyFont="1"/>
    <xf numFmtId="0" fontId="0" fillId="2" borderId="5" xfId="0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166" fontId="0" fillId="2" borderId="5" xfId="0" applyNumberFormat="1" applyFill="1" applyBorder="1" applyAlignment="1">
      <alignment horizontal="center"/>
    </xf>
    <xf numFmtId="0" fontId="3" fillId="2" borderId="6" xfId="0" applyFont="1" applyFill="1" applyBorder="1"/>
    <xf numFmtId="3" fontId="3" fillId="2" borderId="6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3" fillId="2" borderId="0" xfId="0" applyFont="1" applyFill="1"/>
    <xf numFmtId="0" fontId="0" fillId="2" borderId="3" xfId="0" applyFill="1" applyBorder="1" applyAlignment="1">
      <alignment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2" borderId="0" xfId="0" applyNumberFormat="1" applyFill="1"/>
    <xf numFmtId="3" fontId="0" fillId="2" borderId="5" xfId="0" applyNumberForma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2" borderId="0" xfId="0" applyFont="1" applyFill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chartsheet" Target="chartsheets/sheet2.xml"/><Relationship Id="rId21" Type="http://schemas.openxmlformats.org/officeDocument/2006/relationships/styles" Target="styles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5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1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7.xml"/><Relationship Id="rId5" Type="http://schemas.openxmlformats.org/officeDocument/2006/relationships/chartsheet" Target="chartsheets/sheet3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6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5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Offshore household financial wealth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800" b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(% of world</a:t>
            </a:r>
            <a:r>
              <a:rPr lang="en-US" sz="1800" b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GDP)</a:t>
            </a:r>
            <a:endParaRPr lang="en-US" sz="180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0354362935192447"/>
          <c:y val="1.25523012552301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datafig1!$A$3:$A$25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datafig1!$B$3:$B$25</c:f>
              <c:numCache>
                <c:formatCode>0.00%</c:formatCode>
                <c:ptCount val="23"/>
                <c:pt idx="1">
                  <c:v>9.9074724058175162E-2</c:v>
                </c:pt>
                <c:pt idx="2">
                  <c:v>9.6489202491030088E-2</c:v>
                </c:pt>
                <c:pt idx="3">
                  <c:v>9.1177450716687203E-2</c:v>
                </c:pt>
                <c:pt idx="4">
                  <c:v>9.7772458472429102E-2</c:v>
                </c:pt>
                <c:pt idx="5">
                  <c:v>9.685878353200382E-2</c:v>
                </c:pt>
                <c:pt idx="6">
                  <c:v>9.8485246661249137E-2</c:v>
                </c:pt>
                <c:pt idx="7">
                  <c:v>0.11724225561046035</c:v>
                </c:pt>
                <c:pt idx="8">
                  <c:v>8.9069986426364989E-2</c:v>
                </c:pt>
                <c:pt idx="9">
                  <c:v>0.10501765148944903</c:v>
                </c:pt>
                <c:pt idx="10">
                  <c:v>8.824057259962545E-2</c:v>
                </c:pt>
                <c:pt idx="11">
                  <c:v>8.9562124752730149E-2</c:v>
                </c:pt>
                <c:pt idx="12">
                  <c:v>0.11070163962516606</c:v>
                </c:pt>
                <c:pt idx="13">
                  <c:v>0.1087269599860901</c:v>
                </c:pt>
                <c:pt idx="14">
                  <c:v>0.11942774695347494</c:v>
                </c:pt>
                <c:pt idx="15">
                  <c:v>0.12481132410600376</c:v>
                </c:pt>
                <c:pt idx="16">
                  <c:v>0.10113974682604632</c:v>
                </c:pt>
                <c:pt idx="17">
                  <c:v>0.11322509303993218</c:v>
                </c:pt>
                <c:pt idx="18">
                  <c:v>9.9684067633790716E-2</c:v>
                </c:pt>
                <c:pt idx="19">
                  <c:v>0.1198096857802204</c:v>
                </c:pt>
                <c:pt idx="20">
                  <c:v>0.14733316631259985</c:v>
                </c:pt>
                <c:pt idx="21">
                  <c:v>0.14144301379291246</c:v>
                </c:pt>
                <c:pt idx="22">
                  <c:v>0.12005743833354048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F7-0F4F-9B13-8D2574382AE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datafig1!$A$3:$A$25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datafig1!$C$3:$C$25</c:f>
              <c:numCache>
                <c:formatCode>0%</c:formatCode>
                <c:ptCount val="23"/>
                <c:pt idx="1">
                  <c:v>9.4120987855266403E-2</c:v>
                </c:pt>
                <c:pt idx="2">
                  <c:v>9.1664742366478577E-2</c:v>
                </c:pt>
                <c:pt idx="3">
                  <c:v>8.6618578180852834E-2</c:v>
                </c:pt>
                <c:pt idx="4">
                  <c:v>9.2883835548807636E-2</c:v>
                </c:pt>
                <c:pt idx="5">
                  <c:v>9.2015844355403623E-2</c:v>
                </c:pt>
                <c:pt idx="6">
                  <c:v>9.3560984328186672E-2</c:v>
                </c:pt>
                <c:pt idx="7">
                  <c:v>0.11138014282993733</c:v>
                </c:pt>
                <c:pt idx="8">
                  <c:v>8.016298778372849E-2</c:v>
                </c:pt>
                <c:pt idx="9">
                  <c:v>9.4515886340504132E-2</c:v>
                </c:pt>
                <c:pt idx="10">
                  <c:v>7.9416515339662902E-2</c:v>
                </c:pt>
                <c:pt idx="11">
                  <c:v>8.0605912277457142E-2</c:v>
                </c:pt>
                <c:pt idx="12">
                  <c:v>9.4096393681391152E-2</c:v>
                </c:pt>
                <c:pt idx="13">
                  <c:v>8.6981567988872077E-2</c:v>
                </c:pt>
                <c:pt idx="14">
                  <c:v>9.5542197562779957E-2</c:v>
                </c:pt>
                <c:pt idx="15">
                  <c:v>9.9849059284803018E-2</c:v>
                </c:pt>
                <c:pt idx="16">
                  <c:v>7.5854810119534738E-2</c:v>
                </c:pt>
                <c:pt idx="17">
                  <c:v>5.6612546519966091E-2</c:v>
                </c:pt>
                <c:pt idx="18">
                  <c:v>3.987362705351629E-2</c:v>
                </c:pt>
                <c:pt idx="19">
                  <c:v>4.1933390023077138E-2</c:v>
                </c:pt>
                <c:pt idx="20">
                  <c:v>3.9779954904401962E-2</c:v>
                </c:pt>
                <c:pt idx="21">
                  <c:v>3.8189613724086365E-2</c:v>
                </c:pt>
                <c:pt idx="22">
                  <c:v>3.2415508350055931E-2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F7-0F4F-9B13-8D2574382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62816"/>
        <c:axId val="443164544"/>
      </c:lineChart>
      <c:catAx>
        <c:axId val="44316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43164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4316454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4316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7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Global corporate tax revenue loss due to profit shifting</a:t>
            </a:r>
            <a:r>
              <a:rPr lang="en-US" sz="17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to tax havens</a:t>
            </a:r>
          </a:p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700" b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(% of global corporate tax revenue collected</a:t>
            </a:r>
            <a:r>
              <a:rPr lang="en-US" sz="1700" b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70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711798133009637"/>
          <c:y val="8.3682008368200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9142881696404599E-2"/>
          <c:y val="9.6558659770039204E-2"/>
          <c:w val="0.90585029702119435"/>
          <c:h val="0.783350739630349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datafig2!$A$3:$A$53</c:f>
              <c:numCache>
                <c:formatCode>General</c:formatCode>
                <c:ptCount val="51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</c:numCache>
            </c:numRef>
          </c:cat>
          <c:val>
            <c:numRef>
              <c:f>datafig2!$B$3:$B$53</c:f>
              <c:numCache>
                <c:formatCode>0.0%</c:formatCode>
                <c:ptCount val="51"/>
                <c:pt idx="0">
                  <c:v>1.0558684777888993E-3</c:v>
                </c:pt>
                <c:pt idx="1">
                  <c:v>0</c:v>
                </c:pt>
                <c:pt idx="2">
                  <c:v>7.519141180935354E-4</c:v>
                </c:pt>
                <c:pt idx="3">
                  <c:v>4.3322004841551669E-3</c:v>
                </c:pt>
                <c:pt idx="4">
                  <c:v>8.2847781144975499E-3</c:v>
                </c:pt>
                <c:pt idx="5">
                  <c:v>1.1752902066848311E-2</c:v>
                </c:pt>
                <c:pt idx="6">
                  <c:v>9.6948763083698573E-3</c:v>
                </c:pt>
                <c:pt idx="7">
                  <c:v>1.2581631345452817E-2</c:v>
                </c:pt>
                <c:pt idx="8">
                  <c:v>1.0721259877949193E-2</c:v>
                </c:pt>
                <c:pt idx="9">
                  <c:v>1.0609153807438635E-2</c:v>
                </c:pt>
                <c:pt idx="10">
                  <c:v>1.1130444523263772E-2</c:v>
                </c:pt>
                <c:pt idx="11">
                  <c:v>9.0483254289934218E-3</c:v>
                </c:pt>
                <c:pt idx="12">
                  <c:v>1.1766443090876265E-2</c:v>
                </c:pt>
                <c:pt idx="13">
                  <c:v>9.6809859541075131E-3</c:v>
                </c:pt>
                <c:pt idx="14">
                  <c:v>1.2559686732271947E-2</c:v>
                </c:pt>
                <c:pt idx="15">
                  <c:v>1.4692595779475244E-2</c:v>
                </c:pt>
                <c:pt idx="16">
                  <c:v>1.3204642248269933E-2</c:v>
                </c:pt>
                <c:pt idx="17">
                  <c:v>1.1853484268362156E-2</c:v>
                </c:pt>
                <c:pt idx="18">
                  <c:v>1.214966782513249E-2</c:v>
                </c:pt>
                <c:pt idx="19">
                  <c:v>1.3159224294241509E-2</c:v>
                </c:pt>
                <c:pt idx="20">
                  <c:v>1.5880268927557707E-2</c:v>
                </c:pt>
                <c:pt idx="21">
                  <c:v>1.7066734220634368E-2</c:v>
                </c:pt>
                <c:pt idx="22">
                  <c:v>2.1903310983920805E-2</c:v>
                </c:pt>
                <c:pt idx="23">
                  <c:v>2.54363103723293E-2</c:v>
                </c:pt>
                <c:pt idx="24">
                  <c:v>2.7961926706222016E-2</c:v>
                </c:pt>
                <c:pt idx="25">
                  <c:v>3.3540004366348415E-2</c:v>
                </c:pt>
                <c:pt idx="26">
                  <c:v>3.412407915905441E-2</c:v>
                </c:pt>
                <c:pt idx="27">
                  <c:v>3.3876492034341149E-2</c:v>
                </c:pt>
                <c:pt idx="28">
                  <c:v>3.6264522470156206E-2</c:v>
                </c:pt>
                <c:pt idx="29">
                  <c:v>4.7105571533404202E-2</c:v>
                </c:pt>
                <c:pt idx="30">
                  <c:v>4.7197129515478026E-2</c:v>
                </c:pt>
                <c:pt idx="31">
                  <c:v>5.4343216541861854E-2</c:v>
                </c:pt>
                <c:pt idx="32">
                  <c:v>5.7637920060768962E-2</c:v>
                </c:pt>
                <c:pt idx="33">
                  <c:v>4.1729148198083092E-2</c:v>
                </c:pt>
                <c:pt idx="34">
                  <c:v>5.7495596426345844E-2</c:v>
                </c:pt>
                <c:pt idx="35">
                  <c:v>5.4337827798754151E-2</c:v>
                </c:pt>
                <c:pt idx="36">
                  <c:v>5.677636045442503E-2</c:v>
                </c:pt>
                <c:pt idx="37">
                  <c:v>6.0094535838018742E-2</c:v>
                </c:pt>
                <c:pt idx="38">
                  <c:v>6.0341958248421472E-2</c:v>
                </c:pt>
                <c:pt idx="39">
                  <c:v>7.0261569115185232E-2</c:v>
                </c:pt>
                <c:pt idx="40">
                  <c:v>8.4216532033426189E-2</c:v>
                </c:pt>
                <c:pt idx="41">
                  <c:v>9.135178802503649E-2</c:v>
                </c:pt>
                <c:pt idx="42">
                  <c:v>9.7441132854182655E-2</c:v>
                </c:pt>
                <c:pt idx="43">
                  <c:v>8.9069329611251552E-2</c:v>
                </c:pt>
                <c:pt idx="44">
                  <c:v>0.10039797385091345</c:v>
                </c:pt>
                <c:pt idx="45">
                  <c:v>8.682483124096807E-2</c:v>
                </c:pt>
                <c:pt idx="46">
                  <c:v>9.8944707290900991E-2</c:v>
                </c:pt>
                <c:pt idx="47">
                  <c:v>9.6141740026201947E-2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D6-A84C-81B5-EB889AE5D51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datafig2!$A$3:$A$53</c:f>
              <c:numCache>
                <c:formatCode>General</c:formatCode>
                <c:ptCount val="51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</c:numCache>
            </c:numRef>
          </c:cat>
          <c:val>
            <c:numRef>
              <c:f>datafig2!$C$34:$C$50</c:f>
              <c:numCache>
                <c:formatCode>0%</c:formatCode>
                <c:ptCount val="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D6-A84C-81B5-EB889AE5D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62816"/>
        <c:axId val="443164544"/>
      </c:lineChart>
      <c:catAx>
        <c:axId val="44316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431645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3164544"/>
        <c:scaling>
          <c:orientation val="minMax"/>
          <c:max val="0.105"/>
          <c:min val="0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4316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fr-FR" sz="18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Average tax rates by income group and for billionaires</a:t>
            </a:r>
          </a:p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fr-FR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(% of pre-tax income)</a:t>
            </a:r>
            <a:endParaRPr lang="fr-FR" b="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24906928474944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956577603531782E-2"/>
          <c:y val="8.6840944881889801E-2"/>
          <c:w val="0.9340434223964682"/>
          <c:h val="0.68455492083097458"/>
        </c:manualLayout>
      </c:layout>
      <c:lineChart>
        <c:grouping val="standard"/>
        <c:varyColors val="0"/>
        <c:ser>
          <c:idx val="2"/>
          <c:order val="0"/>
          <c:spPr>
            <a:ln w="25400">
              <a:solidFill>
                <a:schemeClr val="accent1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diamond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datafig4!$A$7:$A$21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datafig4!$C$7:$C$21</c:f>
              <c:numCache>
                <c:formatCode>0.0%</c:formatCode>
                <c:ptCount val="14"/>
                <c:pt idx="0">
                  <c:v>0.46000603207831747</c:v>
                </c:pt>
                <c:pt idx="1">
                  <c:v>0.47438459887698575</c:v>
                </c:pt>
                <c:pt idx="2">
                  <c:v>0.48970754441835124</c:v>
                </c:pt>
                <c:pt idx="3">
                  <c:v>0.50272324022489212</c:v>
                </c:pt>
                <c:pt idx="4">
                  <c:v>0.51371671600271018</c:v>
                </c:pt>
                <c:pt idx="5">
                  <c:v>0.51795713511660368</c:v>
                </c:pt>
                <c:pt idx="6">
                  <c:v>0.5206919248925882</c:v>
                </c:pt>
                <c:pt idx="7">
                  <c:v>0.52488350356806057</c:v>
                </c:pt>
                <c:pt idx="8">
                  <c:v>0.53585780583698239</c:v>
                </c:pt>
                <c:pt idx="9">
                  <c:v>0.53816107988512152</c:v>
                </c:pt>
                <c:pt idx="10">
                  <c:v>0.53918520275002257</c:v>
                </c:pt>
                <c:pt idx="11">
                  <c:v>0.53190965648011002</c:v>
                </c:pt>
                <c:pt idx="12">
                  <c:v>0.50261420529751111</c:v>
                </c:pt>
                <c:pt idx="13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A9-6D4C-AB5E-CC3DF0C1CC78}"/>
            </c:ext>
          </c:extLst>
        </c:ser>
        <c:ser>
          <c:idx val="3"/>
          <c:order val="1"/>
          <c:spPr>
            <a:ln w="22225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strRef>
              <c:f>datafig4!$A$7:$A$21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datafig4!$B$7:$B$21</c:f>
              <c:numCache>
                <c:formatCode>0.0%</c:formatCode>
                <c:ptCount val="14"/>
                <c:pt idx="0">
                  <c:v>0.25620003287068466</c:v>
                </c:pt>
                <c:pt idx="1">
                  <c:v>0.24249604408961822</c:v>
                </c:pt>
                <c:pt idx="2">
                  <c:v>0.24495110707951523</c:v>
                </c:pt>
                <c:pt idx="3">
                  <c:v>0.23520665342115579</c:v>
                </c:pt>
                <c:pt idx="4">
                  <c:v>0.24197534002071935</c:v>
                </c:pt>
                <c:pt idx="5">
                  <c:v>0.25385615416279084</c:v>
                </c:pt>
                <c:pt idx="6">
                  <c:v>0.26256944999963355</c:v>
                </c:pt>
                <c:pt idx="7">
                  <c:v>0.27768774865434631</c:v>
                </c:pt>
                <c:pt idx="8">
                  <c:v>0.29402880339923826</c:v>
                </c:pt>
                <c:pt idx="9">
                  <c:v>0.28633839617704143</c:v>
                </c:pt>
                <c:pt idx="10">
                  <c:v>0.27661467207050416</c:v>
                </c:pt>
                <c:pt idx="11">
                  <c:v>0.28913925727188333</c:v>
                </c:pt>
                <c:pt idx="12">
                  <c:v>0.33153581002765642</c:v>
                </c:pt>
                <c:pt idx="13">
                  <c:v>0.23041529953479767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A9-6D4C-AB5E-CC3DF0C1CC78}"/>
            </c:ext>
          </c:extLst>
        </c:ser>
        <c:ser>
          <c:idx val="1"/>
          <c:order val="2"/>
          <c:spPr>
            <a:ln w="25400">
              <a:solidFill>
                <a:srgbClr val="FF0000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>
                <a:outerShdw blurRad="50800" dist="50800" dir="5400000" algn="ctr" rotWithShape="0">
                  <a:schemeClr val="bg1"/>
                </a:outerShdw>
              </a:effectLst>
            </c:spPr>
          </c:marker>
          <c:cat>
            <c:strRef>
              <c:f>datafig4!$A$7:$A$21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datafig4!$D$7:$D$21</c:f>
              <c:numCache>
                <c:formatCode>General</c:formatCode>
                <c:ptCount val="14"/>
                <c:pt idx="2" formatCode="0.0%">
                  <c:v>0.45600000000000002</c:v>
                </c:pt>
                <c:pt idx="3" formatCode="0.0%">
                  <c:v>0.42899999999999999</c:v>
                </c:pt>
                <c:pt idx="4" formatCode="0.0%">
                  <c:v>0.41399999999999998</c:v>
                </c:pt>
                <c:pt idx="5" formatCode="0.0%">
                  <c:v>0.40500000000000003</c:v>
                </c:pt>
                <c:pt idx="6" formatCode="0.0%">
                  <c:v>0.40100000000000002</c:v>
                </c:pt>
                <c:pt idx="7" formatCode="0.0%">
                  <c:v>0.4</c:v>
                </c:pt>
                <c:pt idx="8" formatCode="0.0%">
                  <c:v>0.40200000000000002</c:v>
                </c:pt>
                <c:pt idx="9" formatCode="0.0%">
                  <c:v>0.39400000000000002</c:v>
                </c:pt>
                <c:pt idx="10" formatCode="0.0%">
                  <c:v>0.39400000000000002</c:v>
                </c:pt>
                <c:pt idx="11" formatCode="0.0%">
                  <c:v>0.316</c:v>
                </c:pt>
                <c:pt idx="12" formatCode="0.0%">
                  <c:v>0.25600000000000001</c:v>
                </c:pt>
                <c:pt idx="13" formatCode="0.0%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9-6D4C-AB5E-CC3DF0C1CC78}"/>
            </c:ext>
          </c:extLst>
        </c:ser>
        <c:ser>
          <c:idx val="0"/>
          <c:order val="3"/>
          <c:spPr>
            <a:ln w="22225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circle"/>
            <c:size val="14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  <a:effectLst>
                <a:outerShdw blurRad="50800" dist="50800" dir="5400000" algn="ctr" rotWithShape="0">
                  <a:schemeClr val="bg1"/>
                </a:outerShdw>
              </a:effectLst>
            </c:spPr>
          </c:marker>
          <c:cat>
            <c:strRef>
              <c:f>datafig4!$A$7:$A$21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datafig4!$B$7:$B$21</c:f>
              <c:numCache>
                <c:formatCode>0.0%</c:formatCode>
                <c:ptCount val="14"/>
                <c:pt idx="0">
                  <c:v>0.25620003287068466</c:v>
                </c:pt>
                <c:pt idx="1">
                  <c:v>0.24249604408961822</c:v>
                </c:pt>
                <c:pt idx="2">
                  <c:v>0.24495110707951523</c:v>
                </c:pt>
                <c:pt idx="3">
                  <c:v>0.23520665342115579</c:v>
                </c:pt>
                <c:pt idx="4">
                  <c:v>0.24197534002071935</c:v>
                </c:pt>
                <c:pt idx="5">
                  <c:v>0.25385615416279084</c:v>
                </c:pt>
                <c:pt idx="6">
                  <c:v>0.26256944999963355</c:v>
                </c:pt>
                <c:pt idx="7">
                  <c:v>0.27768774865434631</c:v>
                </c:pt>
                <c:pt idx="8">
                  <c:v>0.29402880339923826</c:v>
                </c:pt>
                <c:pt idx="9">
                  <c:v>0.28633839617704143</c:v>
                </c:pt>
                <c:pt idx="10">
                  <c:v>0.27661467207050416</c:v>
                </c:pt>
                <c:pt idx="11">
                  <c:v>0.28913925727188333</c:v>
                </c:pt>
                <c:pt idx="12">
                  <c:v>0.33153581002765642</c:v>
                </c:pt>
                <c:pt idx="13">
                  <c:v>0.23041529953479767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A9-6D4C-AB5E-CC3DF0C1C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33038344"/>
        <c:axId val="-2033115368"/>
      </c:lineChart>
      <c:catAx>
        <c:axId val="-203303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-2033115368"/>
        <c:crossesAt val="0"/>
        <c:auto val="1"/>
        <c:lblAlgn val="ctr"/>
        <c:lblOffset val="100"/>
        <c:noMultiLvlLbl val="0"/>
      </c:catAx>
      <c:valAx>
        <c:axId val="-2033115368"/>
        <c:scaling>
          <c:orientation val="minMax"/>
          <c:max val="0.60000000000000009"/>
          <c:min val="0"/>
        </c:scaling>
        <c:delete val="0"/>
        <c:axPos val="l"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-203303834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Expected</a:t>
            </a:r>
            <a:r>
              <a:rPr lang="en-US" sz="18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revenue of the global minimum tax</a:t>
            </a:r>
          </a:p>
          <a:p>
            <a:pPr>
              <a:defRPr/>
            </a:pPr>
            <a:r>
              <a:rPr lang="en-US" sz="1800" b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(as a % of global corporate tax revenue collected)</a:t>
            </a:r>
            <a:endParaRPr lang="en-US" sz="180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36959171465935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363936537776646E-2"/>
          <c:y val="4.6151161100488516E-2"/>
          <c:w val="0.92763606346222338"/>
          <c:h val="0.9223488400531461"/>
        </c:manualLayout>
      </c:layout>
      <c:barChart>
        <c:barDir val="col"/>
        <c:grouping val="stacked"/>
        <c:varyColors val="0"/>
        <c:ser>
          <c:idx val="4"/>
          <c:order val="0"/>
          <c:spPr>
            <a:solidFill>
              <a:srgbClr val="FF0000"/>
            </a:solidFill>
            <a:ln w="38100">
              <a:solidFill>
                <a:srgbClr val="FF0000"/>
              </a:solidFill>
            </a:ln>
            <a:effectLst/>
          </c:spPr>
          <c:invertIfNegative val="0"/>
          <c:val>
            <c:numRef>
              <c:f>datafig3!$G$8</c:f>
              <c:numCache>
                <c:formatCode>0.0%</c:formatCode>
                <c:ptCount val="1"/>
                <c:pt idx="0">
                  <c:v>4.8081125972550043E-2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5-8B4A-AAA6-124429DABFBF}"/>
            </c:ext>
          </c:extLst>
        </c:ser>
        <c:ser>
          <c:idx val="3"/>
          <c:order val="1"/>
          <c:spPr>
            <a:pattFill prst="pct20">
              <a:fgClr>
                <a:schemeClr val="accent2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datafig3!$G$7</c:f>
              <c:numCache>
                <c:formatCode>0.0%</c:formatCode>
                <c:ptCount val="1"/>
                <c:pt idx="0">
                  <c:v>1.4794192606938473E-2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5-8B4A-AAA6-124429DABFBF}"/>
            </c:ext>
          </c:extLst>
        </c:ser>
        <c:ser>
          <c:idx val="2"/>
          <c:order val="2"/>
          <c:spPr>
            <a:pattFill prst="pct30">
              <a:fgClr>
                <a:schemeClr val="accent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datafig3!$G$6</c:f>
              <c:numCache>
                <c:formatCode>0.0%</c:formatCode>
                <c:ptCount val="1"/>
                <c:pt idx="0">
                  <c:v>1.4461323273282365E-2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5-8B4A-AAA6-124429DABFBF}"/>
            </c:ext>
          </c:extLst>
        </c:ser>
        <c:ser>
          <c:idx val="1"/>
          <c:order val="3"/>
          <c:spPr>
            <a:pattFill prst="wdUpDiag">
              <a:fgClr>
                <a:schemeClr val="accent2">
                  <a:lumMod val="20000"/>
                  <a:lumOff val="8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datafig3!$G$5</c:f>
              <c:numCache>
                <c:formatCode>0.0%</c:formatCode>
                <c:ptCount val="1"/>
                <c:pt idx="0">
                  <c:v>1.736972704714641E-2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F5-8B4A-AAA6-124429DABFBF}"/>
            </c:ext>
          </c:extLst>
        </c:ser>
        <c:ser>
          <c:idx val="0"/>
          <c:order val="4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datafig3!$G$4</c:f>
              <c:numCache>
                <c:formatCode>0.0%</c:formatCode>
                <c:ptCount val="1"/>
                <c:pt idx="0">
                  <c:v>7.1960297766749365E-2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F5-8B4A-AAA6-124429DA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364256"/>
        <c:axId val="722325456"/>
      </c:barChart>
      <c:catAx>
        <c:axId val="722364256"/>
        <c:scaling>
          <c:orientation val="minMax"/>
        </c:scaling>
        <c:delete val="1"/>
        <c:axPos val="b"/>
        <c:majorTickMark val="none"/>
        <c:minorTickMark val="none"/>
        <c:tickLblPos val="nextTo"/>
        <c:crossAx val="722325456"/>
        <c:crosses val="autoZero"/>
        <c:auto val="1"/>
        <c:lblAlgn val="ctr"/>
        <c:lblOffset val="100"/>
        <c:noMultiLvlLbl val="0"/>
      </c:catAx>
      <c:valAx>
        <c:axId val="722325456"/>
        <c:scaling>
          <c:orientation val="minMax"/>
          <c:max val="0.19"/>
          <c:min val="0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22364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  <cx:data id="1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lvl="0" rtl="0"/>
            <a:r>
              <a:rPr lang="en-US" sz="1800" b="1" i="0" baseline="0">
                <a:effectLst/>
              </a:rPr>
              <a:t>Expected revenue of the global minimum tax</a:t>
            </a:r>
            <a:endParaRPr lang="en-US" sz="1400">
              <a:effectLst/>
            </a:endParaRPr>
          </a:p>
          <a:p>
            <a:pPr lvl="0" rtl="0"/>
            <a:r>
              <a:rPr lang="en-US" sz="1800" b="0" i="0" baseline="0">
                <a:effectLst/>
              </a:rPr>
              <a:t>(as a % of global corporate tax revenue collected)</a:t>
            </a:r>
            <a:endParaRPr lang="en-US" sz="1400">
              <a:effectLst/>
            </a:endParaRPr>
          </a:p>
        </cx:rich>
      </cx:tx>
    </cx:title>
    <cx:plotArea>
      <cx:plotAreaRegion>
        <cx:plotSurface>
          <cx:spPr>
            <a:noFill/>
          </cx:spPr>
        </cx:plotSurface>
        <cx:series layoutId="waterfall" uniqueId="{88E0E4E3-C3F8-8A46-941B-3496C97BB756}" formatIdx="0">
          <cx:dataPt idx="5">
            <cx:spPr>
              <a:solidFill>
                <a:srgbClr val="4472C4">
                  <a:lumMod val="60000"/>
                  <a:lumOff val="40000"/>
                </a:srgbClr>
              </a:solidFill>
            </cx:spPr>
          </cx:dataPt>
          <cx:dataLabels pos="outEnd">
            <cx:numFmt formatCode="0.0%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400">
                    <a:latin typeface="Arial" panose="020B0604020202020204" pitchFamily="34" charset="0"/>
                    <a:ea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14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x:txPr>
            <cx:visibility seriesName="0" categoryName="0" value="1"/>
            <cx:dataLabel idx="0">
              <cx:numFmt formatCode="0,0%" sourceLinked="0"/>
              <cx:separator>, </cx:separator>
            </cx:dataLabel>
            <cx:dataLabel idx="1">
              <cx:numFmt formatCode="0,0%" sourceLinked="0"/>
              <cx:separator>, </cx:separator>
            </cx:dataLabel>
            <cx:dataLabel idx="2">
              <cx:numFmt formatCode="0,0%" sourceLinked="0"/>
              <cx:separator>, </cx:separator>
            </cx:dataLabel>
            <cx:dataLabel idx="3">
              <cx:numFmt formatCode="0,0%" sourceLinked="0"/>
              <cx:separator>, </cx:separator>
            </cx:dataLabel>
            <cx:dataLabel idx="4">
              <cx:numFmt formatCode="0,0%" sourceLinked="0"/>
              <cx:separator>, </cx:separator>
            </cx:dataLabel>
            <cx:dataLabelHidden idx="5"/>
          </cx:dataLabels>
          <cx:dataId val="0"/>
          <cx:layoutPr>
            <cx:subtotals/>
          </cx:layoutPr>
        </cx:series>
        <cx:series layoutId="waterfall" hidden="1" uniqueId="{5159A5F5-1483-CF46-84B2-303D078E5671}" formatIdx="1">
          <cx:dataLabels pos="outEnd">
            <cx:visibility seriesName="0" categoryName="0" value="1"/>
          </cx:dataLabels>
          <cx:dataId val="1"/>
          <cx:layoutPr>
            <cx:subtotals/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300"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3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majorGridlines>
          <cx:spPr>
            <a:ln>
              <a:solidFill>
                <a:schemeClr val="bg1">
                  <a:lumMod val="65000"/>
                </a:schemeClr>
              </a:solidFill>
              <a:prstDash val="dash"/>
            </a:ln>
          </cx:spPr>
        </cx:majorGridlines>
        <cx:tickLabels/>
        <cx:numFmt formatCode="0%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800"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DD4CE4D-75A3-CC48-AC88-5E736AEF4D73}">
  <sheetPr/>
  <sheetViews>
    <sheetView workbookViewId="0"/>
  </sheetViews>
  <pageMargins left="0.7" right="0.7" top="0.75" bottom="0.75" header="0.3" footer="0.3"/>
  <pageSetup paperSize="9" orientation="landscape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71C9302-2612-0346-A5FB-839BF5715806}">
  <sheetPr/>
  <sheetViews>
    <sheetView workbookViewId="0"/>
  </sheetViews>
  <pageMargins left="0.7" right="0.7" top="0.75" bottom="0.75" header="0.3" footer="0.3"/>
  <pageSetup paperSize="9" orientation="landscape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4AD6498-FEA5-EB4D-BA59-1ABD6FA1B29E}">
  <sheetPr/>
  <sheetViews>
    <sheetView tabSelected="1" zoomScale="91" workbookViewId="0"/>
  </sheetViews>
  <pageMargins left="0.7" right="0.7" top="0.75" bottom="0.75" header="0.3" footer="0.3"/>
  <pageSetup paperSize="9" orientation="landscape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45C167-0C8B-A441-98D5-B5581FAD0836}">
  <sheetPr/>
  <sheetViews>
    <sheetView workbookViewId="0"/>
  </sheetViews>
  <pageMargins left="0.75" right="0" top="1" bottom="1" header="0.5" footer="0.5"/>
  <pageSetup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06C82B-EFBA-2941-A5D1-299FEC6ABF48}">
  <sheetPr/>
  <sheetViews>
    <sheetView zoomScale="83" workbookViewId="0"/>
  </sheetViews>
  <pageMargins left="0.7" right="0.7" top="0.75" bottom="0.75" header="0.3" footer="0.3"/>
  <pageSetup paperSize="9" orientation="landscape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4970" cy="60464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D26552-84D6-E68E-9444-33620DD5A0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0.80296</cdr:x>
      <cdr:y>0.26017</cdr:y>
    </cdr:from>
    <cdr:to>
      <cdr:x>1</cdr:x>
      <cdr:y>0.37495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D770B5F2-8102-85DE-6F6B-623EDC4DD597}"/>
            </a:ext>
          </a:extLst>
        </cdr:cNvPr>
        <cdr:cNvSpPr/>
      </cdr:nvSpPr>
      <cdr:spPr>
        <a:xfrm xmlns:a="http://schemas.openxmlformats.org/drawingml/2006/main">
          <a:off x="7482288" y="1580423"/>
          <a:ext cx="1836145" cy="697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Reducing minimum tax rate from 20%</a:t>
          </a:r>
          <a:r>
            <a:rPr lang="fr-FR" sz="140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to 15%</a:t>
          </a:r>
          <a:endParaRPr lang="fr-FR" sz="140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0.78325</cdr:x>
      <cdr:y>0.49506</cdr:y>
    </cdr:from>
    <cdr:to>
      <cdr:x>1</cdr:x>
      <cdr:y>0.60985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5588BD15-0776-AD35-FB9A-A5EF6194B6CA}"/>
            </a:ext>
          </a:extLst>
        </cdr:cNvPr>
        <cdr:cNvSpPr/>
      </cdr:nvSpPr>
      <cdr:spPr>
        <a:xfrm xmlns:a="http://schemas.openxmlformats.org/drawingml/2006/main">
          <a:off x="7298663" y="3007274"/>
          <a:ext cx="2019771" cy="697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Carve-outs for substance</a:t>
          </a:r>
        </a:p>
      </cdr:txBody>
    </cdr:sp>
  </cdr:relSizeAnchor>
  <cdr:relSizeAnchor xmlns:cdr="http://schemas.openxmlformats.org/drawingml/2006/chartDrawing">
    <cdr:from>
      <cdr:x>0.80762</cdr:x>
      <cdr:y>0.76705</cdr:y>
    </cdr:from>
    <cdr:to>
      <cdr:x>0.99645</cdr:x>
      <cdr:y>0.88183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DED22864-5B00-567A-F3E1-AE440B10801E}"/>
            </a:ext>
          </a:extLst>
        </cdr:cNvPr>
        <cdr:cNvSpPr/>
      </cdr:nvSpPr>
      <cdr:spPr>
        <a:xfrm xmlns:a="http://schemas.openxmlformats.org/drawingml/2006/main">
          <a:off x="7512890" y="4654262"/>
          <a:ext cx="1756609" cy="696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accent2">
                  <a:lumMod val="50000"/>
                </a:schemeClr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Tax credits not counted as negative taxes</a:t>
          </a:r>
        </a:p>
      </cdr:txBody>
    </cdr:sp>
  </cdr:relSizeAnchor>
  <cdr:relSizeAnchor xmlns:cdr="http://schemas.openxmlformats.org/drawingml/2006/chartDrawing">
    <cdr:from>
      <cdr:x>0.07109</cdr:x>
      <cdr:y>0.11226</cdr:y>
    </cdr:from>
    <cdr:to>
      <cdr:x>0.35161</cdr:x>
      <cdr:y>0.22705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D770B5F2-8102-85DE-6F6B-623EDC4DD597}"/>
            </a:ext>
          </a:extLst>
        </cdr:cNvPr>
        <cdr:cNvSpPr/>
      </cdr:nvSpPr>
      <cdr:spPr>
        <a:xfrm xmlns:a="http://schemas.openxmlformats.org/drawingml/2006/main">
          <a:off x="661267" y="681150"/>
          <a:ext cx="2609532" cy="696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 minimum tax with a rate of 20% would raise  16%</a:t>
          </a:r>
          <a:r>
            <a:rPr lang="fr-FR" sz="140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of global corporate tax revenue</a:t>
          </a:r>
          <a:endParaRPr lang="fr-FR" sz="140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0.80296</cdr:x>
      <cdr:y>0.64132</cdr:y>
    </cdr:from>
    <cdr:to>
      <cdr:x>1</cdr:x>
      <cdr:y>0.71039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6FE0F0D2-AFF8-66A5-AB63-84DA48702AA5}"/>
            </a:ext>
          </a:extLst>
        </cdr:cNvPr>
        <cdr:cNvSpPr/>
      </cdr:nvSpPr>
      <cdr:spPr>
        <a:xfrm xmlns:a="http://schemas.openxmlformats.org/drawingml/2006/main">
          <a:off x="7482289" y="3895741"/>
          <a:ext cx="1836145" cy="419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accent2">
                  <a:lumMod val="75000"/>
                </a:schemeClr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Exemptions</a:t>
          </a:r>
          <a:r>
            <a:rPr lang="fr-FR" sz="1400" baseline="0">
              <a:solidFill>
                <a:schemeClr val="accent2">
                  <a:lumMod val="75000"/>
                </a:schemeClr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for US multinationals</a:t>
          </a:r>
          <a:endParaRPr lang="fr-FR" sz="1400">
            <a:solidFill>
              <a:schemeClr val="accent2">
                <a:lumMod val="75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0.06247</cdr:x>
      <cdr:y>0.82541</cdr:y>
    </cdr:from>
    <cdr:to>
      <cdr:x>0.33387</cdr:x>
      <cdr:y>0.89448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D770B5F2-8102-85DE-6F6B-623EDC4DD597}"/>
            </a:ext>
          </a:extLst>
        </cdr:cNvPr>
        <cdr:cNvSpPr/>
      </cdr:nvSpPr>
      <cdr:spPr>
        <a:xfrm xmlns:a="http://schemas.openxmlformats.org/drawingml/2006/main">
          <a:off x="582145" y="5014030"/>
          <a:ext cx="2529023" cy="4195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After the different loopholes, the expected</a:t>
          </a:r>
          <a:r>
            <a:rPr lang="fr-FR" sz="140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revenue of the global minimum tax is 3% </a:t>
          </a:r>
          <a:endParaRPr lang="fr-FR" sz="140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0.05809</cdr:x>
      <cdr:y>0.45726</cdr:y>
    </cdr:from>
    <cdr:to>
      <cdr:x>0.33861</cdr:x>
      <cdr:y>0.57205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316A608C-5C86-F131-6E5D-0DA59FB64817}"/>
            </a:ext>
          </a:extLst>
        </cdr:cNvPr>
        <cdr:cNvSpPr/>
      </cdr:nvSpPr>
      <cdr:spPr>
        <a:xfrm xmlns:a="http://schemas.openxmlformats.org/drawingml/2006/main">
          <a:off x="541327" y="2777661"/>
          <a:ext cx="2614007" cy="697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WIthout loopholes, a 15% minimum tax would raise 9%</a:t>
          </a:r>
        </a:p>
      </cdr:txBody>
    </cdr:sp>
  </cdr:relSizeAnchor>
  <cdr:relSizeAnchor xmlns:cdr="http://schemas.openxmlformats.org/drawingml/2006/chartDrawing">
    <cdr:from>
      <cdr:x>0.73084</cdr:x>
      <cdr:y>0.67536</cdr:y>
    </cdr:from>
    <cdr:to>
      <cdr:x>0.80762</cdr:x>
      <cdr:y>0.67582</cdr:y>
    </cdr:to>
    <cdr:cxnSp macro="">
      <cdr:nvCxnSpPr>
        <cdr:cNvPr id="13" name="Connecteur droit avec flèche 18">
          <a:extLst xmlns:a="http://schemas.openxmlformats.org/drawingml/2006/main">
            <a:ext uri="{FF2B5EF4-FFF2-40B4-BE49-F238E27FC236}">
              <a16:creationId xmlns:a16="http://schemas.microsoft.com/office/drawing/2014/main" id="{DFBA1BD9-12D7-E874-E1DE-019ECD557924}"/>
            </a:ext>
          </a:extLst>
        </cdr:cNvPr>
        <cdr:cNvCxnSpPr/>
      </cdr:nvCxnSpPr>
      <cdr:spPr>
        <a:xfrm xmlns:a="http://schemas.openxmlformats.org/drawingml/2006/main" flipH="1" flipV="1">
          <a:off x="6798631" y="4097919"/>
          <a:ext cx="714260" cy="2804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arrow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0.73249</cdr:x>
      <cdr:y>0.79515</cdr:y>
    </cdr:from>
    <cdr:to>
      <cdr:x>0.80927</cdr:x>
      <cdr:y>0.79561</cdr:y>
    </cdr:to>
    <cdr:cxnSp macro="">
      <cdr:nvCxnSpPr>
        <cdr:cNvPr id="15" name="Connecteur droit avec flèche 18">
          <a:extLst xmlns:a="http://schemas.openxmlformats.org/drawingml/2006/main">
            <a:ext uri="{FF2B5EF4-FFF2-40B4-BE49-F238E27FC236}">
              <a16:creationId xmlns:a16="http://schemas.microsoft.com/office/drawing/2014/main" id="{A22772F8-E1A8-917F-B662-BBCE0741DF93}"/>
            </a:ext>
          </a:extLst>
        </cdr:cNvPr>
        <cdr:cNvCxnSpPr/>
      </cdr:nvCxnSpPr>
      <cdr:spPr>
        <a:xfrm xmlns:a="http://schemas.openxmlformats.org/drawingml/2006/main" flipH="1" flipV="1">
          <a:off x="6813933" y="4824776"/>
          <a:ext cx="714260" cy="2804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arrow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0.73249</cdr:x>
      <cdr:y>0.29585</cdr:y>
    </cdr:from>
    <cdr:to>
      <cdr:x>0.79499</cdr:x>
      <cdr:y>0.29585</cdr:y>
    </cdr:to>
    <cdr:cxnSp macro="">
      <cdr:nvCxnSpPr>
        <cdr:cNvPr id="17" name="Connecteur droit avec flèche 18">
          <a:extLst xmlns:a="http://schemas.openxmlformats.org/drawingml/2006/main">
            <a:ext uri="{FF2B5EF4-FFF2-40B4-BE49-F238E27FC236}">
              <a16:creationId xmlns:a16="http://schemas.microsoft.com/office/drawing/2014/main" id="{43F827EB-E551-2B27-583F-8B0FCBBB4449}"/>
            </a:ext>
          </a:extLst>
        </cdr:cNvPr>
        <cdr:cNvCxnSpPr/>
      </cdr:nvCxnSpPr>
      <cdr:spPr>
        <a:xfrm xmlns:a="http://schemas.openxmlformats.org/drawingml/2006/main" flipH="1" flipV="1">
          <a:off x="6813932" y="1795137"/>
          <a:ext cx="581447" cy="2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arrow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0.73616</cdr:x>
      <cdr:y>0.53481</cdr:y>
    </cdr:from>
    <cdr:to>
      <cdr:x>0.81294</cdr:x>
      <cdr:y>0.53527</cdr:y>
    </cdr:to>
    <cdr:cxnSp macro="">
      <cdr:nvCxnSpPr>
        <cdr:cNvPr id="11" name="Connecteur droit avec flèche 18">
          <a:extLst xmlns:a="http://schemas.openxmlformats.org/drawingml/2006/main">
            <a:ext uri="{FF2B5EF4-FFF2-40B4-BE49-F238E27FC236}">
              <a16:creationId xmlns:a16="http://schemas.microsoft.com/office/drawing/2014/main" id="{71270F52-A02C-2D5A-7801-E0270A1416BD}"/>
            </a:ext>
          </a:extLst>
        </cdr:cNvPr>
        <cdr:cNvCxnSpPr/>
      </cdr:nvCxnSpPr>
      <cdr:spPr>
        <a:xfrm xmlns:a="http://schemas.openxmlformats.org/drawingml/2006/main" flipH="1" flipV="1">
          <a:off x="6859858" y="3248739"/>
          <a:ext cx="715470" cy="2794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arrow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0.72767</cdr:x>
      <cdr:y>0.52656</cdr:y>
    </cdr:from>
    <cdr:to>
      <cdr:x>1</cdr:x>
      <cdr:y>0.61669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A7294A9E-6600-289E-3937-AA2FF89CCE39}"/>
            </a:ext>
          </a:extLst>
        </cdr:cNvPr>
        <cdr:cNvSpPr/>
      </cdr:nvSpPr>
      <cdr:spPr>
        <a:xfrm xmlns:a="http://schemas.openxmlformats.org/drawingml/2006/main">
          <a:off x="6311900" y="3310219"/>
          <a:ext cx="2362200" cy="5666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Untaxed offshore </a:t>
          </a:r>
        </a:p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wealth (central scenario)</a:t>
          </a:r>
        </a:p>
      </cdr:txBody>
    </cdr:sp>
  </cdr:relSizeAnchor>
  <cdr:relSizeAnchor xmlns:cdr="http://schemas.openxmlformats.org/drawingml/2006/chartDrawing">
    <cdr:from>
      <cdr:x>0.18771</cdr:x>
      <cdr:y>0.2292</cdr:y>
    </cdr:from>
    <cdr:to>
      <cdr:x>0.4606</cdr:x>
      <cdr:y>0.31933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5D09B0DF-3C4B-17EB-1A4D-00352F6D0B06}"/>
            </a:ext>
          </a:extLst>
        </cdr:cNvPr>
        <cdr:cNvSpPr/>
      </cdr:nvSpPr>
      <cdr:spPr>
        <a:xfrm xmlns:a="http://schemas.openxmlformats.org/drawingml/2006/main">
          <a:off x="1747388" y="1391405"/>
          <a:ext cx="2540360" cy="547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All offshore wealth</a:t>
          </a:r>
        </a:p>
      </cdr:txBody>
    </cdr:sp>
  </cdr:relSizeAnchor>
  <cdr:relSizeAnchor xmlns:cdr="http://schemas.openxmlformats.org/drawingml/2006/chartDrawing">
    <cdr:from>
      <cdr:x>0.72033</cdr:x>
      <cdr:y>0.20084</cdr:y>
    </cdr:from>
    <cdr:to>
      <cdr:x>0.72274</cdr:x>
      <cdr:y>0.86217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1BEC8AD-634C-3EA8-2C30-390CDC056EDC}"/>
            </a:ext>
          </a:extLst>
        </cdr:cNvPr>
        <cdr:cNvCxnSpPr/>
      </cdr:nvCxnSpPr>
      <cdr:spPr>
        <a:xfrm xmlns:a="http://schemas.openxmlformats.org/drawingml/2006/main" flipV="1">
          <a:off x="6705600" y="1219200"/>
          <a:ext cx="22435" cy="401467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0.51296</cdr:x>
      <cdr:y>0.72594</cdr:y>
    </cdr:from>
    <cdr:to>
      <cdr:x>0.74726</cdr:x>
      <cdr:y>0.85402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4C52528-4ECB-912B-4972-DB84851C2DF4}"/>
            </a:ext>
          </a:extLst>
        </cdr:cNvPr>
        <cdr:cNvSpPr txBox="1"/>
      </cdr:nvSpPr>
      <cdr:spPr>
        <a:xfrm xmlns:a="http://schemas.openxmlformats.org/drawingml/2006/main">
          <a:off x="4775200" y="4406900"/>
          <a:ext cx="2181153" cy="777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>
              <a:solidFill>
                <a:schemeClr val="tx1"/>
              </a:solidFill>
              <a:latin typeface="Garamond" panose="02020404030301010803" pitchFamily="18" charset="0"/>
            </a:rPr>
            <a:t>Start of the automatic</a:t>
          </a:r>
          <a:r>
            <a:rPr lang="en-GB" sz="1600" baseline="0">
              <a:solidFill>
                <a:schemeClr val="tx1"/>
              </a:solidFill>
              <a:latin typeface="Garamond" panose="02020404030301010803" pitchFamily="18" charset="0"/>
            </a:rPr>
            <a:t> exchange of bank information</a:t>
          </a:r>
          <a:endParaRPr lang="en-DK" sz="1600">
            <a:solidFill>
              <a:schemeClr val="tx1"/>
            </a:solidFill>
            <a:latin typeface="Garamond" panose="02020404030301010803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4970" cy="60464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01F5F-C80B-CFF6-4D2F-BA57B3F13AB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0.5648</cdr:x>
      <cdr:y>0.72176</cdr:y>
    </cdr:from>
    <cdr:to>
      <cdr:x>0.84549</cdr:x>
      <cdr:y>0.84984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839EDC19-5B58-C39F-360C-341D573D363F}"/>
            </a:ext>
          </a:extLst>
        </cdr:cNvPr>
        <cdr:cNvSpPr txBox="1"/>
      </cdr:nvSpPr>
      <cdr:spPr>
        <a:xfrm xmlns:a="http://schemas.openxmlformats.org/drawingml/2006/main">
          <a:off x="5257800" y="4381500"/>
          <a:ext cx="2612944" cy="777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Base Erosion &amp;</a:t>
          </a:r>
          <a:r>
            <a:rPr lang="en-GB" sz="1600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</a:t>
          </a:r>
          <a:r>
            <a:rPr lang="en-GB" sz="160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Profit </a:t>
          </a:r>
        </a:p>
        <a:p xmlns:a="http://schemas.openxmlformats.org/drawingml/2006/main">
          <a:r>
            <a:rPr lang="en-GB" sz="160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Shifting</a:t>
          </a:r>
          <a:r>
            <a:rPr lang="en-GB" sz="1600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</a:t>
          </a:r>
          <a:r>
            <a:rPr lang="en-GB" sz="160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initiated (2015)</a:t>
          </a:r>
          <a:endParaRPr lang="en-DK" sz="1600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0.80491</cdr:x>
      <cdr:y>0.64854</cdr:y>
    </cdr:from>
    <cdr:to>
      <cdr:x>0.92402</cdr:x>
      <cdr:y>0.77662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56CEBBAF-8078-FB99-5831-7ED94CCBA21C}"/>
            </a:ext>
          </a:extLst>
        </cdr:cNvPr>
        <cdr:cNvSpPr txBox="1"/>
      </cdr:nvSpPr>
      <cdr:spPr>
        <a:xfrm xmlns:a="http://schemas.openxmlformats.org/drawingml/2006/main">
          <a:off x="7493000" y="3937000"/>
          <a:ext cx="1108807" cy="777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>
              <a:solidFill>
                <a:srgbClr val="FF0000"/>
              </a:solidFill>
              <a:latin typeface="Garamond" panose="02020404030301010803" pitchFamily="18" charset="0"/>
            </a:rPr>
            <a:t>Tax Cuts</a:t>
          </a:r>
          <a:r>
            <a:rPr lang="en-GB" sz="1600" baseline="0">
              <a:solidFill>
                <a:srgbClr val="FF0000"/>
              </a:solidFill>
              <a:latin typeface="Garamond" panose="02020404030301010803" pitchFamily="18" charset="0"/>
            </a:rPr>
            <a:t> </a:t>
          </a:r>
          <a:r>
            <a:rPr lang="en-GB" sz="1600">
              <a:solidFill>
                <a:srgbClr val="FF0000"/>
              </a:solidFill>
              <a:latin typeface="Garamond" panose="02020404030301010803" pitchFamily="18" charset="0"/>
            </a:rPr>
            <a:t>and Jobs Act (2018)</a:t>
          </a:r>
          <a:endParaRPr lang="en-DK" sz="1600">
            <a:solidFill>
              <a:srgbClr val="FF0000"/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0.78581</cdr:x>
      <cdr:y>0.12552</cdr:y>
    </cdr:from>
    <cdr:to>
      <cdr:x>0.78822</cdr:x>
      <cdr:y>0.78685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CE05F991-46D0-1806-65EC-6A1599CCB73C}"/>
            </a:ext>
          </a:extLst>
        </cdr:cNvPr>
        <cdr:cNvCxnSpPr/>
      </cdr:nvCxnSpPr>
      <cdr:spPr>
        <a:xfrm xmlns:a="http://schemas.openxmlformats.org/drawingml/2006/main" flipV="1">
          <a:off x="7315200" y="762000"/>
          <a:ext cx="22435" cy="401467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0.83902</cdr:x>
      <cdr:y>0.12762</cdr:y>
    </cdr:from>
    <cdr:to>
      <cdr:x>0.83966</cdr:x>
      <cdr:y>0.62541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892E710F-762C-E337-D705-E04EE0D7B0B1}"/>
            </a:ext>
          </a:extLst>
        </cdr:cNvPr>
        <cdr:cNvCxnSpPr/>
      </cdr:nvCxnSpPr>
      <cdr:spPr>
        <a:xfrm xmlns:a="http://schemas.openxmlformats.org/drawingml/2006/main" flipV="1">
          <a:off x="7810500" y="774700"/>
          <a:ext cx="5957" cy="302188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352" cy="6045758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9FDA5F1-B6E9-10D0-17BD-AB46E431759C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  <xdr:absoluteAnchor>
    <xdr:pos x="4554998" y="2559647"/>
    <xdr:ext cx="184730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B88B63E-2C12-AC64-14BB-ACBAB27AEAED}"/>
            </a:ext>
          </a:extLst>
        </xdr:cNvPr>
        <xdr:cNvSpPr/>
      </xdr:nvSpPr>
      <xdr:spPr>
        <a:xfrm>
          <a:off x="4554998" y="2559647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1" cap="none" spc="0">
            <a:ln w="12700">
              <a:solidFill>
                <a:schemeClr val="tx1"/>
              </a:solidFill>
              <a:prstDash val="solid"/>
            </a:ln>
            <a:noFill/>
            <a:effectLst/>
          </a:endParaRPr>
        </a:p>
      </xdr:txBody>
    </xdr:sp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3D79835C-A6A7-468B-AAD9-207CD0B416BE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286352" cy="6045758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fr-FR" sz="1100"/>
            <a:t>Ce graphique n’est pas disponible dans votre version d’Excel.
La modification de cette forme ou l’enregistrement de ce classeur dans un autre format de fichier endommagera le graphique de façon irréparable.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750300" cy="5829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DBDEF6-E1B2-FAFA-D3E1-594D382680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0.11011</cdr:x>
      <cdr:y>0.53919</cdr:y>
    </cdr:from>
    <cdr:to>
      <cdr:x>0.51539</cdr:x>
      <cdr:y>0.63616</cdr:y>
    </cdr:to>
    <cdr:sp macro="" textlink="">
      <cdr:nvSpPr>
        <cdr:cNvPr id="2" name="Rectangle 15">
          <a:extLst xmlns:a="http://schemas.openxmlformats.org/drawingml/2006/main">
            <a:ext uri="{FF2B5EF4-FFF2-40B4-BE49-F238E27FC236}">
              <a16:creationId xmlns:a16="http://schemas.microsoft.com/office/drawing/2014/main" id="{5C0AA126-4110-A449-A453-A0D550B5DCA1}"/>
            </a:ext>
          </a:extLst>
        </cdr:cNvPr>
        <cdr:cNvSpPr/>
      </cdr:nvSpPr>
      <cdr:spPr>
        <a:xfrm xmlns:a="http://schemas.openxmlformats.org/drawingml/2006/main">
          <a:off x="1002694" y="3143114"/>
          <a:ext cx="3690439" cy="565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</cdr:x>
      <cdr:y>0.13943</cdr:y>
    </cdr:from>
    <cdr:to>
      <cdr:x>0.40528</cdr:x>
      <cdr:y>0.22987</cdr:y>
    </cdr:to>
    <cdr:sp macro="" textlink="">
      <cdr:nvSpPr>
        <cdr:cNvPr id="4" name="Rectangle 2">
          <a:extLst xmlns:a="http://schemas.openxmlformats.org/drawingml/2006/main">
            <a:ext uri="{FF2B5EF4-FFF2-40B4-BE49-F238E27FC236}">
              <a16:creationId xmlns:a16="http://schemas.microsoft.com/office/drawing/2014/main" id="{C3158A4D-0443-A34C-A83B-765D50D326BF}"/>
            </a:ext>
          </a:extLst>
        </cdr:cNvPr>
        <cdr:cNvSpPr/>
      </cdr:nvSpPr>
      <cdr:spPr>
        <a:xfrm xmlns:a="http://schemas.openxmlformats.org/drawingml/2006/main">
          <a:off x="0" y="812801"/>
          <a:ext cx="3690439" cy="5272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0.06006</cdr:x>
      <cdr:y>0.30065</cdr:y>
    </cdr:from>
    <cdr:to>
      <cdr:x>0.46534</cdr:x>
      <cdr:y>0.39109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8112DE13-E928-AA47-B3CE-772E4472F6D0}"/>
            </a:ext>
          </a:extLst>
        </cdr:cNvPr>
        <cdr:cNvSpPr/>
      </cdr:nvSpPr>
      <cdr:spPr>
        <a:xfrm xmlns:a="http://schemas.openxmlformats.org/drawingml/2006/main">
          <a:off x="546100" y="1752600"/>
          <a:ext cx="3685292" cy="5272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Netherlands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18434" cy="607457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95AE1E-B2F8-3385-D062-59C5A88301E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gzucman/Dropbox/TorslovEtal17/RawData/TWZRawData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cman/Dropbox/EUTaxObservatory/00-euto/03.%20Research/24_Global_report/figures/5-polici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ropbox/WIDChina/PaperApril2017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ralianNA2"/>
      <sheetName val="AustralianNA"/>
      <sheetName val="AustralianNA3"/>
      <sheetName val="AustralianNA4"/>
      <sheetName val="AustralianN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Unilteral scenari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DE4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AEBF5-3446-4342-A809-4B7952DE0868}">
  <dimension ref="A1:G26"/>
  <sheetViews>
    <sheetView workbookViewId="0">
      <selection activeCell="D2" sqref="D2:D25"/>
    </sheetView>
  </sheetViews>
  <sheetFormatPr baseColWidth="10" defaultRowHeight="15.6" x14ac:dyDescent="0.6"/>
  <cols>
    <col min="3" max="3" width="21.44921875" bestFit="1" customWidth="1"/>
  </cols>
  <sheetData>
    <row r="1" spans="1:7" x14ac:dyDescent="0.6">
      <c r="B1" t="s">
        <v>26</v>
      </c>
    </row>
    <row r="2" spans="1:7" ht="62.4" x14ac:dyDescent="0.6">
      <c r="B2" t="s">
        <v>24</v>
      </c>
      <c r="C2" t="s">
        <v>25</v>
      </c>
      <c r="D2" s="31" t="s">
        <v>63</v>
      </c>
      <c r="F2" t="s">
        <v>27</v>
      </c>
      <c r="G2" t="s">
        <v>24</v>
      </c>
    </row>
    <row r="3" spans="1:7" x14ac:dyDescent="0.6">
      <c r="A3">
        <v>2000</v>
      </c>
    </row>
    <row r="4" spans="1:7" x14ac:dyDescent="0.6">
      <c r="A4">
        <v>2001</v>
      </c>
      <c r="B4" s="3">
        <f>G4/F4</f>
        <v>9.9074724058175162E-2</v>
      </c>
      <c r="C4" s="7">
        <f>(1-D4)*B4</f>
        <v>9.4120987855266403E-2</v>
      </c>
      <c r="D4" s="7">
        <v>0.05</v>
      </c>
      <c r="F4" s="4">
        <v>33078.75</v>
      </c>
      <c r="G4" s="6">
        <v>3277.2680284393618</v>
      </c>
    </row>
    <row r="5" spans="1:7" x14ac:dyDescent="0.6">
      <c r="A5">
        <v>2002</v>
      </c>
      <c r="B5" s="3">
        <f t="shared" ref="B5:B25" si="0">G5/F5</f>
        <v>9.6489202491030088E-2</v>
      </c>
      <c r="C5" s="7">
        <f t="shared" ref="C5:C25" si="1">(1-D5)*B5</f>
        <v>9.1664742366478577E-2</v>
      </c>
      <c r="D5" s="7">
        <v>0.05</v>
      </c>
      <c r="F5" s="4">
        <v>34358.86</v>
      </c>
      <c r="G5" s="6">
        <v>3315.2589999009542</v>
      </c>
    </row>
    <row r="6" spans="1:7" x14ac:dyDescent="0.6">
      <c r="A6">
        <v>2003</v>
      </c>
      <c r="B6" s="3">
        <f t="shared" si="0"/>
        <v>9.1177450716687203E-2</v>
      </c>
      <c r="C6" s="7">
        <f t="shared" si="1"/>
        <v>8.6618578180852834E-2</v>
      </c>
      <c r="D6" s="7">
        <v>0.05</v>
      </c>
      <c r="F6" s="4">
        <v>38585.800000000003</v>
      </c>
      <c r="G6" s="6">
        <v>3518.1548778639494</v>
      </c>
    </row>
    <row r="7" spans="1:7" x14ac:dyDescent="0.6">
      <c r="A7">
        <v>2004</v>
      </c>
      <c r="B7" s="3">
        <f t="shared" si="0"/>
        <v>9.7772458472429102E-2</v>
      </c>
      <c r="C7" s="7">
        <f t="shared" si="1"/>
        <v>9.2883835548807636E-2</v>
      </c>
      <c r="D7" s="7">
        <v>0.05</v>
      </c>
      <c r="F7" s="4">
        <v>43464.6</v>
      </c>
      <c r="G7" s="6">
        <v>4249.6407985207416</v>
      </c>
    </row>
    <row r="8" spans="1:7" x14ac:dyDescent="0.6">
      <c r="A8">
        <v>2005</v>
      </c>
      <c r="B8" s="3">
        <f t="shared" si="0"/>
        <v>9.685878353200382E-2</v>
      </c>
      <c r="C8" s="7">
        <f t="shared" si="1"/>
        <v>9.2015844355403623E-2</v>
      </c>
      <c r="D8" s="7">
        <v>0.05</v>
      </c>
      <c r="F8" s="4">
        <v>47033.72</v>
      </c>
      <c r="G8" s="6">
        <v>4555.6289041848786</v>
      </c>
    </row>
    <row r="9" spans="1:7" x14ac:dyDescent="0.6">
      <c r="A9">
        <v>2006</v>
      </c>
      <c r="B9" s="3">
        <f t="shared" si="0"/>
        <v>9.8485246661249137E-2</v>
      </c>
      <c r="C9" s="7">
        <f t="shared" si="1"/>
        <v>9.3560984328186672E-2</v>
      </c>
      <c r="D9" s="7">
        <v>0.05</v>
      </c>
      <c r="F9" s="4">
        <v>50971.47</v>
      </c>
      <c r="G9" s="6">
        <v>5019.9377956364606</v>
      </c>
    </row>
    <row r="10" spans="1:7" x14ac:dyDescent="0.6">
      <c r="A10">
        <v>2007</v>
      </c>
      <c r="B10" s="3">
        <f t="shared" si="0"/>
        <v>0.11724225561046035</v>
      </c>
      <c r="C10" s="7">
        <f t="shared" si="1"/>
        <v>0.11138014282993733</v>
      </c>
      <c r="D10" s="7">
        <v>0.05</v>
      </c>
      <c r="F10" s="4">
        <v>57452.22</v>
      </c>
      <c r="G10" s="6">
        <v>6735.8278626284027</v>
      </c>
    </row>
    <row r="11" spans="1:7" x14ac:dyDescent="0.6">
      <c r="A11">
        <v>2008</v>
      </c>
      <c r="B11" s="3">
        <f t="shared" si="0"/>
        <v>8.9069986426364989E-2</v>
      </c>
      <c r="C11" s="7">
        <f t="shared" si="1"/>
        <v>8.016298778372849E-2</v>
      </c>
      <c r="D11" s="7">
        <v>0.1</v>
      </c>
      <c r="F11" s="4">
        <v>62982.83</v>
      </c>
      <c r="G11" s="6">
        <v>5609.8798131940539</v>
      </c>
    </row>
    <row r="12" spans="1:7" x14ac:dyDescent="0.6">
      <c r="A12">
        <v>2009</v>
      </c>
      <c r="B12" s="3">
        <f t="shared" si="0"/>
        <v>0.10501765148944903</v>
      </c>
      <c r="C12" s="7">
        <f t="shared" si="1"/>
        <v>9.4515886340504132E-2</v>
      </c>
      <c r="D12" s="7">
        <v>0.1</v>
      </c>
      <c r="F12" s="4">
        <v>59704.69</v>
      </c>
      <c r="G12" s="6">
        <v>6270.0463267055929</v>
      </c>
    </row>
    <row r="13" spans="1:7" x14ac:dyDescent="0.6">
      <c r="A13">
        <v>2010</v>
      </c>
      <c r="B13" s="3">
        <f t="shared" si="0"/>
        <v>8.824057259962545E-2</v>
      </c>
      <c r="C13" s="7">
        <f t="shared" si="1"/>
        <v>7.9416515339662902E-2</v>
      </c>
      <c r="D13" s="7">
        <v>0.1</v>
      </c>
      <c r="F13" s="4">
        <v>65489.2</v>
      </c>
      <c r="G13" s="6">
        <v>5778.8045070913904</v>
      </c>
    </row>
    <row r="14" spans="1:7" x14ac:dyDescent="0.6">
      <c r="A14">
        <v>2011</v>
      </c>
      <c r="B14" s="3">
        <f t="shared" si="0"/>
        <v>8.9562124752730149E-2</v>
      </c>
      <c r="C14" s="7">
        <f t="shared" si="1"/>
        <v>8.0605912277457142E-2</v>
      </c>
      <c r="D14" s="7">
        <v>0.1</v>
      </c>
      <c r="F14" s="4">
        <v>72572.25</v>
      </c>
      <c r="G14" s="6">
        <v>6499.7249080863203</v>
      </c>
    </row>
    <row r="15" spans="1:7" x14ac:dyDescent="0.6">
      <c r="A15">
        <v>2012</v>
      </c>
      <c r="B15" s="3">
        <f t="shared" si="0"/>
        <v>0.11070163962516606</v>
      </c>
      <c r="C15" s="7">
        <f t="shared" si="1"/>
        <v>9.4096393681391152E-2</v>
      </c>
      <c r="D15" s="7">
        <v>0.15</v>
      </c>
      <c r="F15" s="4">
        <v>74041.59</v>
      </c>
      <c r="G15" s="6">
        <v>8196.5254134542993</v>
      </c>
    </row>
    <row r="16" spans="1:7" x14ac:dyDescent="0.6">
      <c r="A16">
        <v>2013</v>
      </c>
      <c r="B16" s="3">
        <f t="shared" si="0"/>
        <v>0.1087269599860901</v>
      </c>
      <c r="C16" s="7">
        <f t="shared" si="1"/>
        <v>8.6981567988872077E-2</v>
      </c>
      <c r="D16" s="7">
        <v>0.2</v>
      </c>
      <c r="F16" s="4">
        <v>76123.95</v>
      </c>
      <c r="G16" s="6">
        <v>8276.7256656331228</v>
      </c>
    </row>
    <row r="17" spans="1:7" x14ac:dyDescent="0.6">
      <c r="A17">
        <v>2014</v>
      </c>
      <c r="B17" s="3">
        <f t="shared" si="0"/>
        <v>0.11942774695347494</v>
      </c>
      <c r="C17" s="7">
        <f t="shared" si="1"/>
        <v>9.5542197562779957E-2</v>
      </c>
      <c r="D17" s="7">
        <v>0.2</v>
      </c>
      <c r="F17" s="4">
        <v>77868.77</v>
      </c>
      <c r="G17" s="6">
        <v>9299.6917591383408</v>
      </c>
    </row>
    <row r="18" spans="1:7" x14ac:dyDescent="0.6">
      <c r="A18">
        <v>2015</v>
      </c>
      <c r="B18" s="3">
        <f t="shared" si="0"/>
        <v>0.12481132410600376</v>
      </c>
      <c r="C18" s="7">
        <f t="shared" si="1"/>
        <v>9.9849059284803018E-2</v>
      </c>
      <c r="D18" s="7">
        <v>0.2</v>
      </c>
      <c r="F18" s="4">
        <v>74510</v>
      </c>
      <c r="G18" s="6">
        <v>9299.6917591383408</v>
      </c>
    </row>
    <row r="19" spans="1:7" x14ac:dyDescent="0.6">
      <c r="A19">
        <v>2016</v>
      </c>
      <c r="B19" s="3">
        <f t="shared" si="0"/>
        <v>0.10113974682604632</v>
      </c>
      <c r="C19" s="7">
        <f t="shared" si="1"/>
        <v>7.5854810119534738E-2</v>
      </c>
      <c r="D19" s="8">
        <v>0.25</v>
      </c>
      <c r="F19" s="4">
        <v>76469</v>
      </c>
      <c r="G19" s="6">
        <v>7734.0553000409354</v>
      </c>
    </row>
    <row r="20" spans="1:7" x14ac:dyDescent="0.6">
      <c r="A20">
        <v>2017</v>
      </c>
      <c r="B20" s="3">
        <f t="shared" si="0"/>
        <v>0.11322509303993218</v>
      </c>
      <c r="C20" s="7">
        <f t="shared" si="1"/>
        <v>5.6612546519966091E-2</v>
      </c>
      <c r="D20" s="8">
        <v>0.5</v>
      </c>
      <c r="F20" s="4">
        <v>81409</v>
      </c>
      <c r="G20" s="6">
        <v>9217.5415992878388</v>
      </c>
    </row>
    <row r="21" spans="1:7" x14ac:dyDescent="0.6">
      <c r="A21">
        <v>2018</v>
      </c>
      <c r="B21" s="3">
        <f t="shared" si="0"/>
        <v>9.9684067633790716E-2</v>
      </c>
      <c r="C21" s="7">
        <f t="shared" si="1"/>
        <v>3.987362705351629E-2</v>
      </c>
      <c r="D21" s="8">
        <v>0.6</v>
      </c>
      <c r="F21" s="4">
        <v>86466</v>
      </c>
      <c r="G21" s="6">
        <v>8619.2825920233481</v>
      </c>
    </row>
    <row r="22" spans="1:7" x14ac:dyDescent="0.6">
      <c r="A22">
        <v>2019</v>
      </c>
      <c r="B22" s="3">
        <f t="shared" si="0"/>
        <v>0.1198096857802204</v>
      </c>
      <c r="C22" s="7">
        <f t="shared" si="1"/>
        <v>4.1933390023077138E-2</v>
      </c>
      <c r="D22" s="8">
        <v>0.65</v>
      </c>
      <c r="F22" s="4">
        <v>87654</v>
      </c>
      <c r="G22" s="6">
        <v>10501.798197379439</v>
      </c>
    </row>
    <row r="23" spans="1:7" x14ac:dyDescent="0.6">
      <c r="A23">
        <v>2020</v>
      </c>
      <c r="B23" s="3">
        <f t="shared" si="0"/>
        <v>0.14733316631259985</v>
      </c>
      <c r="C23" s="7">
        <f t="shared" si="1"/>
        <v>3.9779954904401962E-2</v>
      </c>
      <c r="D23" s="8">
        <f t="shared" ref="D23:D24" si="2">70%+0.1*0.3</f>
        <v>0.73</v>
      </c>
      <c r="F23" s="4">
        <v>85116</v>
      </c>
      <c r="G23" s="6">
        <v>12540.40978386325</v>
      </c>
    </row>
    <row r="24" spans="1:7" x14ac:dyDescent="0.6">
      <c r="A24">
        <v>2021</v>
      </c>
      <c r="B24" s="3">
        <f t="shared" si="0"/>
        <v>0.14144301379291246</v>
      </c>
      <c r="C24" s="7">
        <f t="shared" si="1"/>
        <v>3.8189613724086365E-2</v>
      </c>
      <c r="D24" s="8">
        <f t="shared" si="2"/>
        <v>0.73</v>
      </c>
      <c r="F24" s="5">
        <v>96882</v>
      </c>
      <c r="G24" s="6">
        <v>13703.282062284945</v>
      </c>
    </row>
    <row r="25" spans="1:7" x14ac:dyDescent="0.6">
      <c r="A25">
        <v>2022</v>
      </c>
      <c r="B25" s="3">
        <f t="shared" si="0"/>
        <v>0.12005743833354048</v>
      </c>
      <c r="C25" s="7">
        <f t="shared" si="1"/>
        <v>3.2415508350055931E-2</v>
      </c>
      <c r="D25" s="8">
        <f>70%+0.1*0.3</f>
        <v>0.73</v>
      </c>
      <c r="F25" s="5">
        <v>100562</v>
      </c>
      <c r="G25" s="6">
        <v>12073.216113697497</v>
      </c>
    </row>
    <row r="26" spans="1:7" x14ac:dyDescent="0.6">
      <c r="C26" s="7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BCB3C-DB32-2C44-AA19-6D30BFFCDAE4}">
  <dimension ref="A1:G53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48" sqref="A48:A53"/>
    </sheetView>
  </sheetViews>
  <sheetFormatPr baseColWidth="10" defaultRowHeight="15.6" x14ac:dyDescent="0.6"/>
  <cols>
    <col min="3" max="3" width="21.44921875" bestFit="1" customWidth="1"/>
  </cols>
  <sheetData>
    <row r="1" spans="1:2" x14ac:dyDescent="0.6">
      <c r="B1" t="s">
        <v>40</v>
      </c>
    </row>
    <row r="3" spans="1:2" x14ac:dyDescent="0.6">
      <c r="A3">
        <v>1975</v>
      </c>
      <c r="B3" s="9">
        <v>1.0558684777888993E-3</v>
      </c>
    </row>
    <row r="4" spans="1:2" x14ac:dyDescent="0.6">
      <c r="A4">
        <v>1976</v>
      </c>
      <c r="B4" s="9">
        <v>0</v>
      </c>
    </row>
    <row r="5" spans="1:2" x14ac:dyDescent="0.6">
      <c r="A5">
        <v>1977</v>
      </c>
      <c r="B5" s="9">
        <v>7.519141180935354E-4</v>
      </c>
    </row>
    <row r="6" spans="1:2" x14ac:dyDescent="0.6">
      <c r="A6">
        <v>1978</v>
      </c>
      <c r="B6" s="9">
        <v>4.3322004841551669E-3</v>
      </c>
    </row>
    <row r="7" spans="1:2" x14ac:dyDescent="0.6">
      <c r="A7">
        <v>1979</v>
      </c>
      <c r="B7" s="9">
        <v>8.2847781144975499E-3</v>
      </c>
    </row>
    <row r="8" spans="1:2" x14ac:dyDescent="0.6">
      <c r="A8">
        <v>1980</v>
      </c>
      <c r="B8" s="9">
        <v>1.1752902066848311E-2</v>
      </c>
    </row>
    <row r="9" spans="1:2" x14ac:dyDescent="0.6">
      <c r="A9">
        <v>1981</v>
      </c>
      <c r="B9" s="9">
        <v>9.6948763083698573E-3</v>
      </c>
    </row>
    <row r="10" spans="1:2" x14ac:dyDescent="0.6">
      <c r="A10">
        <v>1982</v>
      </c>
      <c r="B10" s="9">
        <v>1.2581631345452817E-2</v>
      </c>
    </row>
    <row r="11" spans="1:2" x14ac:dyDescent="0.6">
      <c r="A11">
        <v>1983</v>
      </c>
      <c r="B11" s="9">
        <v>1.0721259877949193E-2</v>
      </c>
    </row>
    <row r="12" spans="1:2" x14ac:dyDescent="0.6">
      <c r="A12">
        <v>1984</v>
      </c>
      <c r="B12" s="9">
        <v>1.0609153807438635E-2</v>
      </c>
    </row>
    <row r="13" spans="1:2" x14ac:dyDescent="0.6">
      <c r="A13">
        <v>1985</v>
      </c>
      <c r="B13" s="9">
        <v>1.1130444523263772E-2</v>
      </c>
    </row>
    <row r="14" spans="1:2" x14ac:dyDescent="0.6">
      <c r="A14">
        <v>1986</v>
      </c>
      <c r="B14" s="9">
        <v>9.0483254289934218E-3</v>
      </c>
    </row>
    <row r="15" spans="1:2" x14ac:dyDescent="0.6">
      <c r="A15">
        <v>1987</v>
      </c>
      <c r="B15" s="9">
        <v>1.1766443090876265E-2</v>
      </c>
    </row>
    <row r="16" spans="1:2" x14ac:dyDescent="0.6">
      <c r="A16">
        <v>1988</v>
      </c>
      <c r="B16" s="9">
        <v>9.6809859541075131E-3</v>
      </c>
    </row>
    <row r="17" spans="1:2" x14ac:dyDescent="0.6">
      <c r="A17">
        <v>1989</v>
      </c>
      <c r="B17" s="9">
        <v>1.2559686732271947E-2</v>
      </c>
    </row>
    <row r="18" spans="1:2" x14ac:dyDescent="0.6">
      <c r="A18">
        <v>1990</v>
      </c>
      <c r="B18" s="9">
        <v>1.4692595779475244E-2</v>
      </c>
    </row>
    <row r="19" spans="1:2" x14ac:dyDescent="0.6">
      <c r="A19">
        <v>1991</v>
      </c>
      <c r="B19" s="9">
        <v>1.3204642248269933E-2</v>
      </c>
    </row>
    <row r="20" spans="1:2" x14ac:dyDescent="0.6">
      <c r="A20">
        <v>1992</v>
      </c>
      <c r="B20" s="9">
        <v>1.1853484268362156E-2</v>
      </c>
    </row>
    <row r="21" spans="1:2" x14ac:dyDescent="0.6">
      <c r="A21">
        <v>1993</v>
      </c>
      <c r="B21" s="9">
        <v>1.214966782513249E-2</v>
      </c>
    </row>
    <row r="22" spans="1:2" x14ac:dyDescent="0.6">
      <c r="A22">
        <v>1994</v>
      </c>
      <c r="B22" s="9">
        <v>1.3159224294241509E-2</v>
      </c>
    </row>
    <row r="23" spans="1:2" x14ac:dyDescent="0.6">
      <c r="A23">
        <v>1995</v>
      </c>
      <c r="B23" s="9">
        <v>1.5880268927557707E-2</v>
      </c>
    </row>
    <row r="24" spans="1:2" x14ac:dyDescent="0.6">
      <c r="A24">
        <v>1996</v>
      </c>
      <c r="B24" s="9">
        <v>1.7066734220634368E-2</v>
      </c>
    </row>
    <row r="25" spans="1:2" x14ac:dyDescent="0.6">
      <c r="A25">
        <v>1997</v>
      </c>
      <c r="B25" s="9">
        <v>2.1903310983920805E-2</v>
      </c>
    </row>
    <row r="26" spans="1:2" x14ac:dyDescent="0.6">
      <c r="A26">
        <v>1998</v>
      </c>
      <c r="B26" s="9">
        <v>2.54363103723293E-2</v>
      </c>
    </row>
    <row r="27" spans="1:2" x14ac:dyDescent="0.6">
      <c r="A27">
        <v>1999</v>
      </c>
      <c r="B27" s="9">
        <v>2.7961926706222016E-2</v>
      </c>
    </row>
    <row r="28" spans="1:2" x14ac:dyDescent="0.6">
      <c r="A28">
        <v>2000</v>
      </c>
      <c r="B28" s="9">
        <v>3.3540004366348415E-2</v>
      </c>
    </row>
    <row r="29" spans="1:2" x14ac:dyDescent="0.6">
      <c r="A29">
        <v>2001</v>
      </c>
      <c r="B29" s="9">
        <v>3.412407915905441E-2</v>
      </c>
    </row>
    <row r="30" spans="1:2" x14ac:dyDescent="0.6">
      <c r="A30">
        <v>2002</v>
      </c>
      <c r="B30" s="9">
        <v>3.3876492034341149E-2</v>
      </c>
    </row>
    <row r="31" spans="1:2" x14ac:dyDescent="0.6">
      <c r="A31">
        <v>2003</v>
      </c>
      <c r="B31" s="9">
        <v>3.6264522470156206E-2</v>
      </c>
    </row>
    <row r="32" spans="1:2" x14ac:dyDescent="0.6">
      <c r="A32">
        <v>2004</v>
      </c>
      <c r="B32" s="9">
        <v>4.7105571533404202E-2</v>
      </c>
    </row>
    <row r="33" spans="1:7" x14ac:dyDescent="0.6">
      <c r="A33">
        <v>2005</v>
      </c>
      <c r="B33" s="9">
        <v>4.7197129515478026E-2</v>
      </c>
    </row>
    <row r="34" spans="1:7" x14ac:dyDescent="0.6">
      <c r="A34">
        <v>2006</v>
      </c>
      <c r="B34" s="9">
        <v>5.4343216541861854E-2</v>
      </c>
    </row>
    <row r="35" spans="1:7" x14ac:dyDescent="0.6">
      <c r="A35">
        <v>2007</v>
      </c>
      <c r="B35" s="10">
        <v>5.7637920060768962E-2</v>
      </c>
      <c r="C35" s="7"/>
      <c r="D35" s="7"/>
      <c r="F35" s="4"/>
      <c r="G35" s="6"/>
    </row>
    <row r="36" spans="1:7" x14ac:dyDescent="0.6">
      <c r="A36">
        <v>2008</v>
      </c>
      <c r="B36" s="10">
        <v>4.1729148198083092E-2</v>
      </c>
      <c r="C36" s="7"/>
      <c r="D36" s="7"/>
      <c r="F36" s="4"/>
      <c r="G36" s="6"/>
    </row>
    <row r="37" spans="1:7" x14ac:dyDescent="0.6">
      <c r="A37">
        <v>2009</v>
      </c>
      <c r="B37" s="10">
        <v>5.7495596426345844E-2</v>
      </c>
      <c r="C37" s="7"/>
      <c r="D37" s="7"/>
      <c r="F37" s="4"/>
      <c r="G37" s="6"/>
    </row>
    <row r="38" spans="1:7" x14ac:dyDescent="0.6">
      <c r="A38">
        <v>2010</v>
      </c>
      <c r="B38" s="10">
        <v>5.4337827798754151E-2</v>
      </c>
      <c r="C38" s="7"/>
      <c r="D38" s="7"/>
      <c r="F38" s="4"/>
      <c r="G38" s="6"/>
    </row>
    <row r="39" spans="1:7" x14ac:dyDescent="0.6">
      <c r="A39">
        <v>2011</v>
      </c>
      <c r="B39" s="10">
        <v>5.677636045442503E-2</v>
      </c>
      <c r="C39" s="7"/>
      <c r="D39" s="7"/>
      <c r="F39" s="4"/>
      <c r="G39" s="6"/>
    </row>
    <row r="40" spans="1:7" x14ac:dyDescent="0.6">
      <c r="A40">
        <v>2012</v>
      </c>
      <c r="B40" s="10">
        <v>6.0094535838018742E-2</v>
      </c>
      <c r="C40" s="7"/>
      <c r="D40" s="7"/>
      <c r="F40" s="4"/>
      <c r="G40" s="6"/>
    </row>
    <row r="41" spans="1:7" x14ac:dyDescent="0.6">
      <c r="A41">
        <v>2013</v>
      </c>
      <c r="B41" s="10">
        <v>6.0341958248421472E-2</v>
      </c>
      <c r="C41" s="7"/>
      <c r="D41" s="7"/>
      <c r="F41" s="4"/>
      <c r="G41" s="6"/>
    </row>
    <row r="42" spans="1:7" x14ac:dyDescent="0.6">
      <c r="A42">
        <v>2014</v>
      </c>
      <c r="B42" s="10">
        <v>7.0261569115185232E-2</v>
      </c>
      <c r="C42" s="7"/>
      <c r="D42" s="7"/>
      <c r="F42" s="4"/>
      <c r="G42" s="6"/>
    </row>
    <row r="43" spans="1:7" x14ac:dyDescent="0.6">
      <c r="A43">
        <v>2015</v>
      </c>
      <c r="B43" s="10">
        <v>8.4216532033426189E-2</v>
      </c>
      <c r="C43" s="7"/>
      <c r="D43" s="7"/>
      <c r="F43" s="4"/>
      <c r="G43" s="6"/>
    </row>
    <row r="44" spans="1:7" x14ac:dyDescent="0.6">
      <c r="A44">
        <v>2016</v>
      </c>
      <c r="B44" s="10">
        <v>9.135178802503649E-2</v>
      </c>
      <c r="C44" s="7"/>
      <c r="D44" s="7"/>
      <c r="F44" s="4"/>
      <c r="G44" s="6"/>
    </row>
    <row r="45" spans="1:7" x14ac:dyDescent="0.6">
      <c r="A45">
        <v>2017</v>
      </c>
      <c r="B45" s="10">
        <v>9.7441132854182655E-2</v>
      </c>
      <c r="C45" s="7"/>
      <c r="D45" s="7"/>
      <c r="F45" s="4"/>
      <c r="G45" s="6"/>
    </row>
    <row r="46" spans="1:7" x14ac:dyDescent="0.6">
      <c r="A46">
        <v>2018</v>
      </c>
      <c r="B46" s="10">
        <v>8.9069329611251552E-2</v>
      </c>
      <c r="C46" s="7"/>
      <c r="D46" s="7"/>
      <c r="F46" s="4"/>
      <c r="G46" s="6"/>
    </row>
    <row r="47" spans="1:7" x14ac:dyDescent="0.6">
      <c r="A47">
        <v>2019</v>
      </c>
      <c r="B47" s="10">
        <v>0.10039797385091345</v>
      </c>
      <c r="C47" s="7"/>
      <c r="D47" s="7"/>
      <c r="F47" s="4"/>
      <c r="G47" s="6"/>
    </row>
    <row r="48" spans="1:7" x14ac:dyDescent="0.6">
      <c r="A48">
        <v>2020</v>
      </c>
      <c r="B48" s="10">
        <v>8.682483124096807E-2</v>
      </c>
      <c r="C48" s="7"/>
      <c r="D48" s="7"/>
      <c r="F48" s="4"/>
      <c r="G48" s="6"/>
    </row>
    <row r="49" spans="1:7" x14ac:dyDescent="0.6">
      <c r="A49">
        <v>2021</v>
      </c>
      <c r="B49" s="10">
        <v>9.8944707290900991E-2</v>
      </c>
      <c r="C49" s="7"/>
      <c r="D49" s="7"/>
      <c r="F49" s="4"/>
      <c r="G49" s="6"/>
    </row>
    <row r="50" spans="1:7" x14ac:dyDescent="0.6">
      <c r="A50">
        <v>2022</v>
      </c>
      <c r="B50" s="10">
        <v>9.6141740026201947E-2</v>
      </c>
      <c r="C50" s="7"/>
      <c r="D50" s="8"/>
      <c r="F50" s="4"/>
      <c r="G50" s="6"/>
    </row>
    <row r="51" spans="1:7" x14ac:dyDescent="0.6">
      <c r="A51">
        <v>2023</v>
      </c>
      <c r="C51" s="7"/>
    </row>
    <row r="52" spans="1:7" x14ac:dyDescent="0.6">
      <c r="A52">
        <v>2024</v>
      </c>
    </row>
    <row r="53" spans="1:7" x14ac:dyDescent="0.6">
      <c r="A53">
        <v>2025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55D8-19E8-0649-B9A7-37BD19EDD833}">
  <dimension ref="C1:K30"/>
  <sheetViews>
    <sheetView topLeftCell="A16" workbookViewId="0">
      <selection activeCell="F29" sqref="F29"/>
    </sheetView>
  </sheetViews>
  <sheetFormatPr baseColWidth="10" defaultRowHeight="15.6" x14ac:dyDescent="0.6"/>
  <cols>
    <col min="3" max="3" width="37.6484375" customWidth="1"/>
  </cols>
  <sheetData>
    <row r="1" spans="3:9" x14ac:dyDescent="0.6">
      <c r="D1" t="s">
        <v>70</v>
      </c>
      <c r="F1" t="s">
        <v>41</v>
      </c>
    </row>
    <row r="2" spans="3:9" x14ac:dyDescent="0.6">
      <c r="D2" t="s">
        <v>28</v>
      </c>
      <c r="E2" t="s">
        <v>38</v>
      </c>
      <c r="I2" t="s">
        <v>33</v>
      </c>
    </row>
    <row r="3" spans="3:9" x14ac:dyDescent="0.6">
      <c r="C3" t="s">
        <v>31</v>
      </c>
      <c r="D3" s="32">
        <f>E22*G$13</f>
        <v>474.31499999999994</v>
      </c>
      <c r="E3" s="33"/>
      <c r="F3" s="9">
        <f>D3/$G$13</f>
        <v>0.16666666666666666</v>
      </c>
      <c r="G3" s="11"/>
      <c r="I3" t="s">
        <v>37</v>
      </c>
    </row>
    <row r="4" spans="3:9" x14ac:dyDescent="0.6">
      <c r="C4" t="s">
        <v>29</v>
      </c>
      <c r="D4" s="32">
        <f>E23*G$13</f>
        <v>269.52390818858561</v>
      </c>
      <c r="E4" s="34">
        <f>D3-D4</f>
        <v>204.79109181141433</v>
      </c>
      <c r="F4" s="9">
        <f t="shared" ref="F4:F7" si="0">D4/$G$13</f>
        <v>9.4706368899917293E-2</v>
      </c>
      <c r="G4" s="9">
        <f>E4/$G$13</f>
        <v>7.1960297766749365E-2</v>
      </c>
    </row>
    <row r="5" spans="3:9" x14ac:dyDescent="0.6">
      <c r="C5" t="s">
        <v>30</v>
      </c>
      <c r="D5" s="32">
        <f>E24*G$13</f>
        <v>220.09157568238211</v>
      </c>
      <c r="E5" s="34">
        <f>D4-D5</f>
        <v>49.432332506203494</v>
      </c>
      <c r="F5" s="9">
        <f t="shared" si="0"/>
        <v>7.7336641852770879E-2</v>
      </c>
      <c r="G5" s="9">
        <f t="shared" ref="G5:G8" si="1">E5/$G$13</f>
        <v>1.736972704714641E-2</v>
      </c>
      <c r="I5" t="s">
        <v>39</v>
      </c>
    </row>
    <row r="6" spans="3:9" x14ac:dyDescent="0.6">
      <c r="C6" t="s">
        <v>34</v>
      </c>
      <c r="D6" s="32">
        <f>D5*D29/D28</f>
        <v>178.93624039218057</v>
      </c>
      <c r="E6" s="34">
        <f>D5-D6</f>
        <v>41.155335290201549</v>
      </c>
      <c r="F6" s="9">
        <f t="shared" si="0"/>
        <v>6.2875318579488512E-2</v>
      </c>
      <c r="G6" s="9">
        <f t="shared" si="1"/>
        <v>1.4461323273282365E-2</v>
      </c>
      <c r="I6" t="s">
        <v>36</v>
      </c>
    </row>
    <row r="7" spans="3:9" x14ac:dyDescent="0.6">
      <c r="C7" t="s">
        <v>35</v>
      </c>
      <c r="D7" s="34">
        <f>D6*D25/D24</f>
        <v>136.83359559402044</v>
      </c>
      <c r="E7" s="34">
        <f>D6-D7</f>
        <v>42.102644798160128</v>
      </c>
      <c r="F7" s="9">
        <f t="shared" si="0"/>
        <v>4.8081125972550043E-2</v>
      </c>
      <c r="G7" s="9">
        <f t="shared" si="1"/>
        <v>1.4794192606938473E-2</v>
      </c>
      <c r="I7" t="s">
        <v>32</v>
      </c>
    </row>
    <row r="8" spans="3:9" x14ac:dyDescent="0.6">
      <c r="C8" t="s">
        <v>90</v>
      </c>
      <c r="E8" s="33">
        <f>D7</f>
        <v>136.83359559402044</v>
      </c>
      <c r="F8" s="11"/>
      <c r="G8" s="9">
        <f t="shared" si="1"/>
        <v>4.8081125972550043E-2</v>
      </c>
    </row>
    <row r="11" spans="3:9" x14ac:dyDescent="0.6">
      <c r="C11" t="s">
        <v>43</v>
      </c>
    </row>
    <row r="12" spans="3:9" x14ac:dyDescent="0.6">
      <c r="G12" t="s">
        <v>42</v>
      </c>
    </row>
    <row r="13" spans="3:9" x14ac:dyDescent="0.6">
      <c r="C13">
        <v>2023</v>
      </c>
      <c r="F13" s="12"/>
      <c r="G13" s="12">
        <f>G14*1.03</f>
        <v>2845.89</v>
      </c>
      <c r="I13" t="s">
        <v>44</v>
      </c>
    </row>
    <row r="14" spans="3:9" x14ac:dyDescent="0.6">
      <c r="C14">
        <v>2022</v>
      </c>
      <c r="F14" s="12"/>
      <c r="G14" s="12">
        <v>2763</v>
      </c>
      <c r="H14" s="12"/>
    </row>
    <row r="15" spans="3:9" x14ac:dyDescent="0.6">
      <c r="C15">
        <v>2021</v>
      </c>
      <c r="F15" s="12"/>
      <c r="G15" s="12">
        <v>2779</v>
      </c>
      <c r="H15" s="12"/>
    </row>
    <row r="16" spans="3:9" x14ac:dyDescent="0.6">
      <c r="C16">
        <v>2018</v>
      </c>
      <c r="F16" s="12"/>
      <c r="G16" s="12">
        <v>2418</v>
      </c>
      <c r="H16" s="12"/>
    </row>
    <row r="17" spans="3:11" x14ac:dyDescent="0.6">
      <c r="I17" s="25">
        <f>G13/G16-1</f>
        <v>0.17696029776674926</v>
      </c>
    </row>
    <row r="18" spans="3:11" x14ac:dyDescent="0.6">
      <c r="G18">
        <f>G13/2418</f>
        <v>1.1769602977667493</v>
      </c>
      <c r="K18">
        <f>254/187</f>
        <v>1.358288770053476</v>
      </c>
    </row>
    <row r="20" spans="3:11" x14ac:dyDescent="0.6">
      <c r="C20" t="s">
        <v>67</v>
      </c>
      <c r="D20" t="s">
        <v>66</v>
      </c>
      <c r="E20" t="s">
        <v>65</v>
      </c>
    </row>
    <row r="21" spans="3:11" x14ac:dyDescent="0.6">
      <c r="C21" s="45" t="s">
        <v>86</v>
      </c>
    </row>
    <row r="22" spans="3:11" x14ac:dyDescent="0.6">
      <c r="C22" t="s">
        <v>69</v>
      </c>
      <c r="D22">
        <v>403</v>
      </c>
      <c r="E22" s="9">
        <f>D22/G$16</f>
        <v>0.16666666666666666</v>
      </c>
    </row>
    <row r="23" spans="3:11" x14ac:dyDescent="0.6">
      <c r="C23" t="s">
        <v>64</v>
      </c>
      <c r="D23">
        <v>229</v>
      </c>
      <c r="E23" s="9">
        <f>D23/G$16</f>
        <v>9.4706368899917293E-2</v>
      </c>
      <c r="I23" t="s">
        <v>31</v>
      </c>
      <c r="J23" s="2">
        <f>F3</f>
        <v>0.16666666666666666</v>
      </c>
    </row>
    <row r="24" spans="3:11" x14ac:dyDescent="0.6">
      <c r="C24" t="s">
        <v>68</v>
      </c>
      <c r="D24">
        <v>187</v>
      </c>
      <c r="E24" s="9">
        <f>D24/G$16</f>
        <v>7.7336641852770879E-2</v>
      </c>
      <c r="I24" t="s">
        <v>71</v>
      </c>
      <c r="J24" s="2">
        <f>-G4</f>
        <v>-7.1960297766749365E-2</v>
      </c>
    </row>
    <row r="25" spans="3:11" x14ac:dyDescent="0.6">
      <c r="C25" t="s">
        <v>89</v>
      </c>
      <c r="D25">
        <v>143</v>
      </c>
      <c r="E25" s="9">
        <f>D25/G$16</f>
        <v>5.9139784946236562E-2</v>
      </c>
      <c r="I25" t="s">
        <v>72</v>
      </c>
      <c r="J25" s="2">
        <f t="shared" ref="J25:J27" si="2">-G5</f>
        <v>-1.736972704714641E-2</v>
      </c>
    </row>
    <row r="26" spans="3:11" x14ac:dyDescent="0.6">
      <c r="C26" s="45" t="s">
        <v>87</v>
      </c>
      <c r="I26" t="s">
        <v>91</v>
      </c>
      <c r="J26" s="2">
        <f t="shared" si="2"/>
        <v>-1.4461323273282365E-2</v>
      </c>
    </row>
    <row r="27" spans="3:11" x14ac:dyDescent="0.6">
      <c r="C27" t="s">
        <v>85</v>
      </c>
      <c r="D27">
        <v>276</v>
      </c>
      <c r="E27" s="9">
        <f>D27/G$16</f>
        <v>0.11414392059553349</v>
      </c>
      <c r="I27" t="s">
        <v>73</v>
      </c>
      <c r="J27" s="2">
        <f t="shared" si="2"/>
        <v>-1.4794192606938473E-2</v>
      </c>
    </row>
    <row r="28" spans="3:11" x14ac:dyDescent="0.6">
      <c r="C28" t="s">
        <v>83</v>
      </c>
      <c r="D28">
        <v>246</v>
      </c>
      <c r="E28" s="9">
        <f>D28/G$16</f>
        <v>0.10173697270471464</v>
      </c>
      <c r="I28" s="45" t="s">
        <v>92</v>
      </c>
      <c r="J28" s="1">
        <f>-G8</f>
        <v>-4.8081125972550043E-2</v>
      </c>
      <c r="K28" s="35"/>
    </row>
    <row r="29" spans="3:11" x14ac:dyDescent="0.6">
      <c r="C29" t="s">
        <v>84</v>
      </c>
      <c r="D29">
        <v>200</v>
      </c>
      <c r="E29" s="9">
        <f>D29/G$16</f>
        <v>8.2712985938792394E-2</v>
      </c>
      <c r="K29" s="35"/>
    </row>
    <row r="30" spans="3:11" x14ac:dyDescent="0.6">
      <c r="C30" t="s">
        <v>88</v>
      </c>
      <c r="D30">
        <v>100</v>
      </c>
      <c r="E30" s="9">
        <f>D30/G$16</f>
        <v>4.1356492969396197E-2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DB72E-2004-FC4D-8C36-F961A5B10027}">
  <dimension ref="A4:F21"/>
  <sheetViews>
    <sheetView zoomScaleNormal="100" workbookViewId="0">
      <selection activeCell="D21" sqref="D21"/>
    </sheetView>
  </sheetViews>
  <sheetFormatPr baseColWidth="10" defaultColWidth="11" defaultRowHeight="15.6" x14ac:dyDescent="0.6"/>
  <sheetData>
    <row r="4" spans="1:6" x14ac:dyDescent="0.6">
      <c r="A4" t="s">
        <v>0</v>
      </c>
      <c r="B4" t="s">
        <v>1</v>
      </c>
    </row>
    <row r="5" spans="1:6" x14ac:dyDescent="0.6">
      <c r="B5" t="s">
        <v>2</v>
      </c>
      <c r="C5" t="s">
        <v>3</v>
      </c>
      <c r="D5" t="s">
        <v>4</v>
      </c>
      <c r="F5" t="s">
        <v>23</v>
      </c>
    </row>
    <row r="6" spans="1:6" x14ac:dyDescent="0.6">
      <c r="A6" t="s">
        <v>5</v>
      </c>
      <c r="B6" t="s">
        <v>6</v>
      </c>
      <c r="C6" t="s">
        <v>7</v>
      </c>
    </row>
    <row r="7" spans="1:6" x14ac:dyDescent="0.6">
      <c r="A7" t="s">
        <v>8</v>
      </c>
      <c r="B7" s="1">
        <v>0.25620003287068466</v>
      </c>
      <c r="C7" s="1">
        <v>0.46000603207831747</v>
      </c>
      <c r="F7" s="2">
        <v>0.25620003287068466</v>
      </c>
    </row>
    <row r="8" spans="1:6" x14ac:dyDescent="0.6">
      <c r="A8" t="s">
        <v>9</v>
      </c>
      <c r="B8" s="1">
        <v>0.24249604408961822</v>
      </c>
      <c r="C8" s="1">
        <v>0.47438459887698575</v>
      </c>
      <c r="F8" s="2">
        <v>0.24249604408961822</v>
      </c>
    </row>
    <row r="9" spans="1:6" x14ac:dyDescent="0.6">
      <c r="A9" t="s">
        <v>10</v>
      </c>
      <c r="B9" s="1">
        <v>0.24495110707951523</v>
      </c>
      <c r="C9" s="1">
        <v>0.48970754441835124</v>
      </c>
      <c r="D9" s="1">
        <v>0.45600000000000002</v>
      </c>
      <c r="F9" s="2">
        <v>0.24495110707951523</v>
      </c>
    </row>
    <row r="10" spans="1:6" x14ac:dyDescent="0.6">
      <c r="A10" t="s">
        <v>11</v>
      </c>
      <c r="B10" s="1">
        <v>0.23520665342115579</v>
      </c>
      <c r="C10" s="1">
        <v>0.50272324022489212</v>
      </c>
      <c r="D10" s="1">
        <v>0.42899999999999999</v>
      </c>
      <c r="F10" s="2">
        <v>0.23520665342115579</v>
      </c>
    </row>
    <row r="11" spans="1:6" x14ac:dyDescent="0.6">
      <c r="A11" t="s">
        <v>12</v>
      </c>
      <c r="B11" s="1">
        <v>0.24197534002071935</v>
      </c>
      <c r="C11" s="1">
        <v>0.51371671600271018</v>
      </c>
      <c r="D11" s="1">
        <v>0.41399999999999998</v>
      </c>
      <c r="F11" s="2">
        <v>0.24197534002071935</v>
      </c>
    </row>
    <row r="12" spans="1:6" x14ac:dyDescent="0.6">
      <c r="A12" t="s">
        <v>13</v>
      </c>
      <c r="B12" s="1">
        <v>0.25385615416279084</v>
      </c>
      <c r="C12" s="1">
        <v>0.51795713511660368</v>
      </c>
      <c r="D12" s="1">
        <v>0.40500000000000003</v>
      </c>
      <c r="F12" s="2">
        <v>0.25385615416279084</v>
      </c>
    </row>
    <row r="13" spans="1:6" x14ac:dyDescent="0.6">
      <c r="A13" t="s">
        <v>14</v>
      </c>
      <c r="B13" s="1">
        <v>0.26256944999963355</v>
      </c>
      <c r="C13" s="1">
        <v>0.5206919248925882</v>
      </c>
      <c r="D13" s="1">
        <v>0.40100000000000002</v>
      </c>
      <c r="F13" s="2">
        <v>0.26256944999963355</v>
      </c>
    </row>
    <row r="14" spans="1:6" x14ac:dyDescent="0.6">
      <c r="A14" t="s">
        <v>15</v>
      </c>
      <c r="B14" s="1">
        <v>0.27768774865434631</v>
      </c>
      <c r="C14" s="1">
        <v>0.52488350356806057</v>
      </c>
      <c r="D14" s="1">
        <v>0.4</v>
      </c>
      <c r="F14" s="2">
        <v>0.27768774865434631</v>
      </c>
    </row>
    <row r="15" spans="1:6" x14ac:dyDescent="0.6">
      <c r="A15" t="s">
        <v>16</v>
      </c>
      <c r="B15" s="1">
        <v>0.29402880339923826</v>
      </c>
      <c r="C15" s="1">
        <v>0.53585780583698239</v>
      </c>
      <c r="D15" s="1">
        <v>0.40200000000000002</v>
      </c>
      <c r="F15" s="2">
        <v>0.29402880339923826</v>
      </c>
    </row>
    <row r="16" spans="1:6" x14ac:dyDescent="0.6">
      <c r="A16" t="s">
        <v>17</v>
      </c>
      <c r="B16" s="1">
        <v>0.28633839617704143</v>
      </c>
      <c r="C16" s="1">
        <v>0.53816107988512152</v>
      </c>
      <c r="D16" s="1">
        <v>0.39400000000000002</v>
      </c>
      <c r="F16" s="2">
        <v>0.28633839617704143</v>
      </c>
    </row>
    <row r="17" spans="1:6" x14ac:dyDescent="0.6">
      <c r="A17" t="s">
        <v>18</v>
      </c>
      <c r="B17" s="1">
        <v>0.27661467207050416</v>
      </c>
      <c r="C17" s="1">
        <v>0.53918520275002257</v>
      </c>
      <c r="D17" s="1">
        <v>0.39400000000000002</v>
      </c>
      <c r="F17" s="2">
        <v>0.27661467207050416</v>
      </c>
    </row>
    <row r="18" spans="1:6" x14ac:dyDescent="0.6">
      <c r="A18" t="s">
        <v>19</v>
      </c>
      <c r="B18" s="1">
        <v>0.28913925727188333</v>
      </c>
      <c r="C18" s="1">
        <v>0.53190965648011002</v>
      </c>
      <c r="D18" s="1">
        <v>0.316</v>
      </c>
      <c r="F18" s="2">
        <v>0.28913925727188333</v>
      </c>
    </row>
    <row r="19" spans="1:6" x14ac:dyDescent="0.6">
      <c r="A19" t="s">
        <v>20</v>
      </c>
      <c r="B19" s="1">
        <v>0.33153581002765642</v>
      </c>
      <c r="C19" s="1">
        <v>0.50261420529751111</v>
      </c>
      <c r="D19" s="1">
        <v>0.25600000000000001</v>
      </c>
      <c r="F19" s="2">
        <v>0.33153581002765642</v>
      </c>
    </row>
    <row r="20" spans="1:6" hidden="1" x14ac:dyDescent="0.6">
      <c r="A20" t="s">
        <v>21</v>
      </c>
      <c r="B20" s="1">
        <v>0.35299999999999998</v>
      </c>
      <c r="C20" s="1">
        <v>0.48564603019318986</v>
      </c>
      <c r="D20" s="1">
        <v>0.224</v>
      </c>
      <c r="F20" s="2">
        <v>0.30363302683907506</v>
      </c>
    </row>
    <row r="21" spans="1:6" x14ac:dyDescent="0.6">
      <c r="A21" t="s">
        <v>22</v>
      </c>
      <c r="B21" s="1">
        <f>F21</f>
        <v>0.23041529953479767</v>
      </c>
      <c r="C21" s="1">
        <v>0.26</v>
      </c>
      <c r="D21" s="1">
        <v>0.18</v>
      </c>
      <c r="F21" s="2">
        <v>0.23041529953479767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6D380-8C61-0F4D-9501-042956EFD8CA}">
  <dimension ref="C4:G11"/>
  <sheetViews>
    <sheetView workbookViewId="0">
      <selection activeCell="C6" sqref="C6:G10"/>
    </sheetView>
  </sheetViews>
  <sheetFormatPr baseColWidth="10" defaultRowHeight="15.6" x14ac:dyDescent="0.6"/>
  <cols>
    <col min="3" max="3" width="34.44921875" customWidth="1"/>
    <col min="4" max="7" width="12.34765625" customWidth="1"/>
  </cols>
  <sheetData>
    <row r="4" spans="3:7" x14ac:dyDescent="0.6">
      <c r="C4" s="36" t="s">
        <v>76</v>
      </c>
      <c r="D4" s="13"/>
      <c r="E4" s="13"/>
      <c r="F4" s="13"/>
      <c r="G4" s="13"/>
    </row>
    <row r="5" spans="3:7" ht="15.9" thickBot="1" x14ac:dyDescent="0.65">
      <c r="C5" s="13"/>
      <c r="D5" s="13"/>
      <c r="E5" s="13"/>
      <c r="F5" s="13"/>
      <c r="G5" s="13"/>
    </row>
    <row r="6" spans="3:7" s="18" customFormat="1" ht="47.1" thickTop="1" x14ac:dyDescent="0.6">
      <c r="C6" s="37"/>
      <c r="D6" s="16" t="s">
        <v>80</v>
      </c>
      <c r="E6" s="38" t="s">
        <v>81</v>
      </c>
      <c r="F6" s="38" t="s">
        <v>78</v>
      </c>
      <c r="G6" s="38" t="s">
        <v>79</v>
      </c>
    </row>
    <row r="7" spans="3:7" x14ac:dyDescent="0.6">
      <c r="C7" s="13" t="s">
        <v>74</v>
      </c>
      <c r="D7" s="20">
        <v>10</v>
      </c>
      <c r="E7" s="39">
        <v>5141.1420000000007</v>
      </c>
      <c r="F7" s="39">
        <v>102377.89</v>
      </c>
      <c r="G7" s="39">
        <v>64553.354384577171</v>
      </c>
    </row>
    <row r="8" spans="3:7" x14ac:dyDescent="0.6">
      <c r="C8" s="13" t="s">
        <v>82</v>
      </c>
      <c r="D8" s="23">
        <v>15</v>
      </c>
      <c r="E8" s="40">
        <v>2031.2460000000001</v>
      </c>
      <c r="F8" s="40">
        <v>151384</v>
      </c>
      <c r="G8" s="40">
        <v>15414.977080206756</v>
      </c>
    </row>
    <row r="9" spans="3:7" x14ac:dyDescent="0.6">
      <c r="C9" s="41" t="s">
        <v>75</v>
      </c>
      <c r="D9" s="27">
        <v>5</v>
      </c>
      <c r="E9" s="42">
        <v>294.55800000000005</v>
      </c>
      <c r="F9" s="42">
        <v>9237.11</v>
      </c>
      <c r="G9" s="42">
        <v>32615.924288376515</v>
      </c>
    </row>
    <row r="10" spans="3:7" ht="15.9" thickBot="1" x14ac:dyDescent="0.65">
      <c r="C10" s="29" t="s">
        <v>77</v>
      </c>
      <c r="D10" s="43">
        <v>30</v>
      </c>
      <c r="E10" s="44">
        <v>7466.9460000000008</v>
      </c>
      <c r="F10" s="44">
        <v>262999</v>
      </c>
      <c r="G10" s="44">
        <f>E10*1000000/F10</f>
        <v>28391.53761040917</v>
      </c>
    </row>
    <row r="11" spans="3:7" ht="15.9" thickTop="1" x14ac:dyDescent="0.6"/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DDBD-3145-4648-AE56-3F0D0A9569D3}">
  <dimension ref="A1:J16"/>
  <sheetViews>
    <sheetView workbookViewId="0">
      <selection activeCell="B1" sqref="B1:F12"/>
    </sheetView>
  </sheetViews>
  <sheetFormatPr baseColWidth="10" defaultRowHeight="15.6" x14ac:dyDescent="0.6"/>
  <cols>
    <col min="2" max="2" width="23.34765625" customWidth="1"/>
    <col min="6" max="6" width="11.796875" customWidth="1"/>
  </cols>
  <sheetData>
    <row r="1" spans="1:10" x14ac:dyDescent="0.6">
      <c r="B1" s="46" t="s">
        <v>45</v>
      </c>
      <c r="C1" s="46"/>
      <c r="D1" s="46"/>
      <c r="E1" s="46"/>
      <c r="F1" s="46"/>
    </row>
    <row r="2" spans="1:10" ht="15.9" thickBot="1" x14ac:dyDescent="0.65">
      <c r="A2" s="13"/>
      <c r="B2" s="13"/>
      <c r="C2" s="13"/>
      <c r="D2" s="13"/>
      <c r="E2" s="13"/>
      <c r="F2" s="13"/>
    </row>
    <row r="3" spans="1:10" s="18" customFormat="1" ht="62.7" thickTop="1" x14ac:dyDescent="0.6">
      <c r="A3" s="14"/>
      <c r="B3" s="15" t="s">
        <v>46</v>
      </c>
      <c r="C3" s="16" t="s">
        <v>47</v>
      </c>
      <c r="D3" s="17" t="s">
        <v>48</v>
      </c>
      <c r="E3" s="17" t="s">
        <v>49</v>
      </c>
      <c r="F3" s="17" t="s">
        <v>50</v>
      </c>
    </row>
    <row r="4" spans="1:10" x14ac:dyDescent="0.6">
      <c r="A4" s="13"/>
      <c r="B4" s="13" t="s">
        <v>51</v>
      </c>
      <c r="C4" s="19">
        <f>474+24+1</f>
        <v>499</v>
      </c>
      <c r="D4" s="20">
        <f>1671+558+189</f>
        <v>2418</v>
      </c>
      <c r="E4" s="21">
        <f>0.25%*D4</f>
        <v>6.0449999999999999</v>
      </c>
      <c r="F4" s="21">
        <v>42.314999999999998</v>
      </c>
      <c r="J4" t="s">
        <v>52</v>
      </c>
    </row>
    <row r="5" spans="1:10" x14ac:dyDescent="0.6">
      <c r="A5" s="13"/>
      <c r="B5" s="13" t="s">
        <v>53</v>
      </c>
      <c r="C5" s="22">
        <f>768+62+5</f>
        <v>835</v>
      </c>
      <c r="D5" s="23">
        <f>2429+1777+616</f>
        <v>4822</v>
      </c>
      <c r="E5" s="24">
        <f>0.5%*D5</f>
        <v>24.11</v>
      </c>
      <c r="F5" s="24">
        <v>72.33</v>
      </c>
      <c r="J5" t="s">
        <v>54</v>
      </c>
    </row>
    <row r="6" spans="1:10" x14ac:dyDescent="0.6">
      <c r="A6" s="13"/>
      <c r="B6" s="13" t="s">
        <v>55</v>
      </c>
      <c r="C6" s="22">
        <f>789+46+3</f>
        <v>838</v>
      </c>
      <c r="D6" s="23">
        <f>1784+1300+362</f>
        <v>3446</v>
      </c>
      <c r="E6" s="24">
        <f>0.25%*D6</f>
        <v>8.6150000000000002</v>
      </c>
      <c r="F6" s="24">
        <v>60.305</v>
      </c>
      <c r="J6" s="25" t="s">
        <v>56</v>
      </c>
    </row>
    <row r="7" spans="1:10" x14ac:dyDescent="0.6">
      <c r="A7" s="13"/>
      <c r="B7" s="13" t="s">
        <v>57</v>
      </c>
      <c r="C7" s="22">
        <f>245+15</f>
        <v>260</v>
      </c>
      <c r="D7" s="23">
        <f>713+278</f>
        <v>991</v>
      </c>
      <c r="E7" s="24">
        <f t="shared" ref="E7:E11" si="0">0.25%*D7</f>
        <v>2.4775</v>
      </c>
      <c r="F7" s="24">
        <v>17.342500000000001</v>
      </c>
    </row>
    <row r="8" spans="1:10" x14ac:dyDescent="0.6">
      <c r="A8" s="13"/>
      <c r="B8" s="13" t="s">
        <v>58</v>
      </c>
      <c r="C8" s="22">
        <f>99+6</f>
        <v>105</v>
      </c>
      <c r="D8" s="23">
        <f>303+116</f>
        <v>419</v>
      </c>
      <c r="E8" s="24">
        <f t="shared" si="0"/>
        <v>1.0475000000000001</v>
      </c>
      <c r="F8" s="24">
        <v>7.3325000000000005</v>
      </c>
    </row>
    <row r="9" spans="1:10" x14ac:dyDescent="0.6">
      <c r="A9" s="13"/>
      <c r="B9" s="13" t="s">
        <v>59</v>
      </c>
      <c r="C9" s="22">
        <v>11</v>
      </c>
      <c r="D9" s="23">
        <v>52</v>
      </c>
      <c r="E9" s="24">
        <f t="shared" si="0"/>
        <v>0.13</v>
      </c>
      <c r="F9" s="24">
        <v>0.91</v>
      </c>
    </row>
    <row r="10" spans="1:10" x14ac:dyDescent="0.6">
      <c r="A10" s="13"/>
      <c r="B10" s="13" t="s">
        <v>60</v>
      </c>
      <c r="C10" s="22">
        <f>72+3</f>
        <v>75</v>
      </c>
      <c r="D10" s="23">
        <f>145+37</f>
        <v>182</v>
      </c>
      <c r="E10" s="24">
        <f t="shared" si="0"/>
        <v>0.45500000000000002</v>
      </c>
      <c r="F10" s="24">
        <v>3.1850000000000001</v>
      </c>
    </row>
    <row r="11" spans="1:10" x14ac:dyDescent="0.6">
      <c r="A11" s="13"/>
      <c r="B11" s="13" t="s">
        <v>61</v>
      </c>
      <c r="C11" s="26">
        <f>127+6</f>
        <v>133</v>
      </c>
      <c r="D11" s="27">
        <f>483+103</f>
        <v>586</v>
      </c>
      <c r="E11" s="28">
        <f t="shared" si="0"/>
        <v>1.4650000000000001</v>
      </c>
      <c r="F11" s="28">
        <v>10.255000000000001</v>
      </c>
    </row>
    <row r="12" spans="1:10" ht="15.9" thickBot="1" x14ac:dyDescent="0.65">
      <c r="A12" s="13"/>
      <c r="B12" s="29" t="s">
        <v>62</v>
      </c>
      <c r="C12" s="30">
        <f>C4+C5+C6+C7+C8+C9+C10+C11</f>
        <v>2756</v>
      </c>
      <c r="D12" s="30">
        <f>D4+D5+D6+D7+D8+D9+D10+D11</f>
        <v>12916</v>
      </c>
      <c r="E12" s="30">
        <f>E4+E5+E6+E7+E8+E9+E10+E11</f>
        <v>44.345000000000006</v>
      </c>
      <c r="F12" s="30">
        <v>213.97499999999999</v>
      </c>
    </row>
    <row r="13" spans="1:10" ht="15.9" thickTop="1" x14ac:dyDescent="0.6">
      <c r="A13" s="13"/>
      <c r="B13" s="13"/>
      <c r="C13" s="13"/>
      <c r="D13" s="13"/>
      <c r="E13" s="13"/>
      <c r="F13" s="13"/>
    </row>
    <row r="16" spans="1:10" x14ac:dyDescent="0.6">
      <c r="E16" s="25"/>
    </row>
  </sheetData>
  <mergeCells count="1">
    <mergeCell ref="B1:F1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2179-4385-5843-B013-6248DED4D7FB}">
  <sheetPr>
    <tabColor theme="1"/>
  </sheetPr>
  <dimension ref="A1"/>
  <sheetViews>
    <sheetView workbookViewId="0"/>
  </sheetViews>
  <sheetFormatPr baseColWidth="10" defaultRowHeight="15.6" x14ac:dyDescent="0.6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5</vt:i4>
      </vt:variant>
    </vt:vector>
  </HeadingPairs>
  <TitlesOfParts>
    <vt:vector size="12" baseType="lpstr">
      <vt:lpstr>datafig1</vt:lpstr>
      <vt:lpstr>datafig2</vt:lpstr>
      <vt:lpstr>datafig3</vt:lpstr>
      <vt:lpstr>datafig4</vt:lpstr>
      <vt:lpstr>Table1</vt:lpstr>
      <vt:lpstr>Table2</vt:lpstr>
      <vt:lpstr>AppendixFigures</vt:lpstr>
      <vt:lpstr>Fig1</vt:lpstr>
      <vt:lpstr>Fig2</vt:lpstr>
      <vt:lpstr>Fig3</vt:lpstr>
      <vt:lpstr>Fig4</vt:lpstr>
      <vt:lpstr>Fig3(old)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Zucman</dc:creator>
  <cp:lastModifiedBy>Elvin Le Pouhaër</cp:lastModifiedBy>
  <cp:lastPrinted>2023-09-26T12:28:37Z</cp:lastPrinted>
  <dcterms:created xsi:type="dcterms:W3CDTF">2023-09-20T11:27:13Z</dcterms:created>
  <dcterms:modified xsi:type="dcterms:W3CDTF">2023-10-19T15:19:08Z</dcterms:modified>
</cp:coreProperties>
</file>